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D:\Vlad\Web-Coastal\gulis_web_site\"/>
    </mc:Choice>
  </mc:AlternateContent>
  <xr:revisionPtr revIDLastSave="0" documentId="8_{7A630D02-59FC-476E-8D64-37F7F98D9059}" xr6:coauthVersionLast="36" xr6:coauthVersionMax="36" xr10:uidLastSave="{00000000-0000-0000-0000-000000000000}"/>
  <bookViews>
    <workbookView xWindow="-108" yWindow="-108" windowWidth="23256" windowHeight="12576" tabRatio="398" xr2:uid="{00000000-000D-0000-FFFF-FFFF00000000}"/>
  </bookViews>
  <sheets>
    <sheet name="cultures" sheetId="8" r:id="rId1"/>
    <sheet name="Jan2023_seqs_QIIME" sheetId="6" r:id="rId2"/>
    <sheet name="Jan2023_additional-seqs" sheetId="3" r:id="rId3"/>
    <sheet name="changes to UNITE" sheetId="4" r:id="rId4"/>
    <sheet name="Anguillospora" sheetId="5" r:id="rId5"/>
    <sheet name="Dec2018_seqs_QIIME" sheetId="2" r:id="rId6"/>
    <sheet name="Dec2018-additional-seqs" sheetId="7" r:id="rId7"/>
  </sheets>
  <definedNames>
    <definedName name="_xlnm._FilterDatabase" localSheetId="0" hidden="1">cultures!$A$1:$L$1589</definedName>
  </definedNames>
  <calcPr calcId="191029"/>
</workbook>
</file>

<file path=xl/calcChain.xml><?xml version="1.0" encoding="utf-8"?>
<calcChain xmlns="http://schemas.openxmlformats.org/spreadsheetml/2006/main">
  <c r="B539" i="8" l="1"/>
  <c r="B540" i="8"/>
  <c r="B541" i="8"/>
  <c r="B542" i="8"/>
  <c r="B543" i="8"/>
  <c r="B570" i="8" l="1"/>
  <c r="B571" i="8"/>
  <c r="B502" i="8" l="1"/>
  <c r="B501" i="8"/>
  <c r="B569" i="8"/>
  <c r="B563" i="8" l="1"/>
  <c r="B553" i="8"/>
  <c r="B504" i="8"/>
  <c r="B552" i="8"/>
  <c r="B554" i="8"/>
  <c r="B555" i="8"/>
  <c r="B556" i="8"/>
  <c r="B557" i="8"/>
  <c r="B558" i="8"/>
  <c r="B559" i="8"/>
  <c r="B547" i="8"/>
  <c r="B548" i="8"/>
  <c r="B549" i="8"/>
  <c r="B550" i="8"/>
  <c r="B551" i="8"/>
  <c r="B564" i="8"/>
  <c r="B565" i="8"/>
  <c r="B567" i="8"/>
  <c r="B568" i="8"/>
  <c r="B566" i="8"/>
  <c r="B560" i="8"/>
  <c r="B561" i="8"/>
  <c r="B562" i="8"/>
  <c r="B503" i="8"/>
  <c r="B546" i="8"/>
  <c r="B518" i="8"/>
  <c r="B524" i="8"/>
  <c r="B525" i="8"/>
  <c r="B526" i="8"/>
  <c r="B521" i="8"/>
  <c r="B522" i="8"/>
  <c r="B523" i="8"/>
  <c r="B528" i="8"/>
  <c r="B529" i="8"/>
  <c r="B527" i="8"/>
  <c r="B530" i="8"/>
  <c r="B531" i="8"/>
  <c r="B532" i="8"/>
  <c r="B533" i="8"/>
  <c r="B534" i="8"/>
  <c r="B535" i="8"/>
  <c r="B536" i="8"/>
  <c r="B537" i="8"/>
  <c r="B538" i="8"/>
  <c r="B544" i="8"/>
  <c r="B545" i="8"/>
  <c r="B499" i="8"/>
  <c r="B500" i="8"/>
  <c r="B519" i="8"/>
  <c r="B520" i="8"/>
  <c r="B517" i="8"/>
  <c r="B512" i="8"/>
  <c r="B508" i="8"/>
  <c r="B509" i="8"/>
  <c r="B510" i="8"/>
  <c r="B511" i="8"/>
  <c r="B513" i="8"/>
  <c r="B514" i="8"/>
  <c r="B515" i="8"/>
  <c r="B516" i="8"/>
  <c r="B497" i="8"/>
  <c r="B498" i="8"/>
  <c r="B505" i="8" l="1"/>
  <c r="B506" i="8"/>
  <c r="B507" i="8"/>
  <c r="B494" i="8"/>
  <c r="B495" i="8"/>
  <c r="B496" i="8"/>
  <c r="B493" i="8"/>
  <c r="B491" i="8" l="1"/>
  <c r="B492" i="8"/>
  <c r="B489" i="8" l="1"/>
  <c r="B490" i="8"/>
  <c r="B479" i="8" l="1"/>
  <c r="B477" i="8"/>
  <c r="B478" i="8"/>
  <c r="B480" i="8"/>
  <c r="B481" i="8"/>
  <c r="B482" i="8"/>
  <c r="B483" i="8"/>
  <c r="B484" i="8"/>
  <c r="B486" i="8"/>
  <c r="B487" i="8"/>
  <c r="B488" i="8"/>
  <c r="B485" i="8"/>
  <c r="W156" i="6" l="1"/>
  <c r="Y156" i="6" s="1"/>
  <c r="W155" i="6"/>
  <c r="Y155" i="6" s="1"/>
  <c r="K79" i="3"/>
  <c r="W79" i="3" s="1"/>
  <c r="X79" i="3" s="1"/>
  <c r="X156" i="6" l="1"/>
  <c r="X155" i="6"/>
  <c r="Y79" i="3"/>
  <c r="W154" i="6" l="1"/>
  <c r="X154" i="6" s="1"/>
  <c r="Y154" i="6" l="1"/>
  <c r="W153" i="6"/>
  <c r="X153" i="6" s="1"/>
  <c r="Y153" i="6" l="1"/>
  <c r="W152" i="6"/>
  <c r="X152" i="6" s="1"/>
  <c r="W151" i="6"/>
  <c r="X151" i="6" s="1"/>
  <c r="Y151" i="6"/>
  <c r="W148" i="6"/>
  <c r="X148" i="6" s="1"/>
  <c r="W149" i="6"/>
  <c r="X149" i="6" s="1"/>
  <c r="W150" i="6"/>
  <c r="X150" i="6" s="1"/>
  <c r="W144" i="6"/>
  <c r="X144" i="6" s="1"/>
  <c r="W145" i="6"/>
  <c r="Y145" i="6" s="1"/>
  <c r="X145" i="6"/>
  <c r="W146" i="6"/>
  <c r="Y146" i="6" s="1"/>
  <c r="X146" i="6"/>
  <c r="W147" i="6"/>
  <c r="X147" i="6" s="1"/>
  <c r="B450" i="8"/>
  <c r="W142" i="6"/>
  <c r="X142" i="6" s="1"/>
  <c r="W143" i="6"/>
  <c r="Y143" i="6" s="1"/>
  <c r="X143" i="6"/>
  <c r="K78" i="3"/>
  <c r="W78" i="3" s="1"/>
  <c r="X78" i="3" s="1"/>
  <c r="K77" i="3"/>
  <c r="W77" i="3" s="1"/>
  <c r="X77" i="3" s="1"/>
  <c r="K76" i="3"/>
  <c r="W76" i="3" s="1"/>
  <c r="B459" i="8"/>
  <c r="B460" i="8"/>
  <c r="B473" i="8"/>
  <c r="B474" i="8"/>
  <c r="B475" i="8"/>
  <c r="B457" i="8"/>
  <c r="B448" i="8"/>
  <c r="B461" i="8"/>
  <c r="B465" i="8"/>
  <c r="B466" i="8"/>
  <c r="B458" i="8"/>
  <c r="B452" i="8"/>
  <c r="B453" i="8"/>
  <c r="B454" i="8"/>
  <c r="B455" i="8"/>
  <c r="B456" i="8"/>
  <c r="B451" i="8"/>
  <c r="B476" i="8"/>
  <c r="Y149" i="6" l="1"/>
  <c r="Y147" i="6"/>
  <c r="Y152" i="6"/>
  <c r="Y150" i="6"/>
  <c r="Y148" i="6"/>
  <c r="Y144" i="6"/>
  <c r="Y142" i="6"/>
  <c r="Y78" i="3"/>
  <c r="Y77" i="3"/>
  <c r="X76" i="3"/>
  <c r="Y76" i="3"/>
  <c r="B464" i="8"/>
  <c r="B411" i="8" l="1"/>
  <c r="B449" i="8"/>
  <c r="B462" i="8"/>
  <c r="B463" i="8"/>
  <c r="B467" i="8"/>
  <c r="B468" i="8"/>
  <c r="B469" i="8"/>
  <c r="B470" i="8"/>
  <c r="B471" i="8"/>
  <c r="B472" i="8"/>
  <c r="W128" i="6" l="1"/>
  <c r="X128" i="6" s="1"/>
  <c r="W126" i="6"/>
  <c r="X126" i="6" s="1"/>
  <c r="W114" i="6"/>
  <c r="X114" i="6" s="1"/>
  <c r="W98" i="6"/>
  <c r="X98" i="6" s="1"/>
  <c r="W55" i="6"/>
  <c r="X55" i="6" s="1"/>
  <c r="W32" i="6"/>
  <c r="X32" i="6" s="1"/>
  <c r="W5" i="3"/>
  <c r="Y5" i="3" s="1"/>
  <c r="X5" i="3"/>
  <c r="W16" i="3"/>
  <c r="X16" i="3" s="1"/>
  <c r="W18" i="3"/>
  <c r="X18" i="3" s="1"/>
  <c r="W26" i="3"/>
  <c r="X26" i="3" s="1"/>
  <c r="W28" i="3"/>
  <c r="Y28" i="3" s="1"/>
  <c r="W30" i="3"/>
  <c r="X30" i="3" s="1"/>
  <c r="W31" i="3"/>
  <c r="Y31" i="3" s="1"/>
  <c r="W32" i="3"/>
  <c r="X32" i="3" s="1"/>
  <c r="X31" i="3" l="1"/>
  <c r="Y18" i="3"/>
  <c r="X28" i="3"/>
  <c r="Y30" i="3"/>
  <c r="Y16" i="3"/>
  <c r="Y32" i="6"/>
  <c r="Y114" i="6"/>
  <c r="Y55" i="6"/>
  <c r="Y126" i="6"/>
  <c r="Y98" i="6"/>
  <c r="Y128" i="6"/>
  <c r="Y32" i="3"/>
  <c r="Y26" i="3"/>
  <c r="K75" i="3"/>
  <c r="W75" i="3" s="1"/>
  <c r="X75" i="3" s="1"/>
  <c r="W141" i="6"/>
  <c r="X141" i="6" s="1"/>
  <c r="W137" i="6"/>
  <c r="Y137" i="6" s="1"/>
  <c r="W138" i="6"/>
  <c r="X138" i="6" s="1"/>
  <c r="W139" i="6"/>
  <c r="X139" i="6" s="1"/>
  <c r="W140" i="6"/>
  <c r="Y140" i="6" s="1"/>
  <c r="W136" i="6"/>
  <c r="Y136" i="6" s="1"/>
  <c r="Y138" i="6" l="1"/>
  <c r="X137" i="6"/>
  <c r="X136" i="6"/>
  <c r="Y75" i="3"/>
  <c r="X140" i="6"/>
  <c r="Y141" i="6"/>
  <c r="Y139" i="6"/>
  <c r="K74" i="3" l="1"/>
  <c r="W74" i="3" s="1"/>
  <c r="X74" i="3" s="1"/>
  <c r="W135" i="6"/>
  <c r="Y135" i="6" s="1"/>
  <c r="Y74" i="3" l="1"/>
  <c r="X135" i="6"/>
  <c r="K73" i="3"/>
  <c r="W73" i="3" s="1"/>
  <c r="Y73" i="3" s="1"/>
  <c r="W134" i="6"/>
  <c r="X134" i="6" s="1"/>
  <c r="K69" i="3"/>
  <c r="K70" i="3"/>
  <c r="W70" i="3" s="1"/>
  <c r="K71" i="3"/>
  <c r="W71" i="3" s="1"/>
  <c r="K72" i="3"/>
  <c r="W72" i="3" s="1"/>
  <c r="Y72" i="3" s="1"/>
  <c r="W69" i="3"/>
  <c r="X69" i="3" s="1"/>
  <c r="X73" i="3" l="1"/>
  <c r="Y134" i="6"/>
  <c r="X71" i="3"/>
  <c r="Y71" i="3"/>
  <c r="X70" i="3"/>
  <c r="Y70" i="3"/>
  <c r="Y69" i="3"/>
  <c r="X72" i="3"/>
  <c r="K62" i="3"/>
  <c r="W62" i="3" s="1"/>
  <c r="K63" i="3"/>
  <c r="W63" i="3" s="1"/>
  <c r="X63" i="3" s="1"/>
  <c r="K64" i="3"/>
  <c r="W64" i="3" s="1"/>
  <c r="X64" i="3" s="1"/>
  <c r="K65" i="3"/>
  <c r="W65" i="3" s="1"/>
  <c r="K66" i="3"/>
  <c r="W66" i="3" s="1"/>
  <c r="K67" i="3"/>
  <c r="W67" i="3" s="1"/>
  <c r="K68" i="3"/>
  <c r="W68" i="3" s="1"/>
  <c r="K59" i="3"/>
  <c r="W59" i="3" s="1"/>
  <c r="X59" i="3" s="1"/>
  <c r="K60" i="3"/>
  <c r="W60" i="3" s="1"/>
  <c r="X60" i="3" s="1"/>
  <c r="K61" i="3"/>
  <c r="W61" i="3" s="1"/>
  <c r="K58" i="3"/>
  <c r="W58" i="3" s="1"/>
  <c r="B637" i="8"/>
  <c r="B636" i="8"/>
  <c r="B635" i="8"/>
  <c r="B634" i="8"/>
  <c r="B633" i="8"/>
  <c r="B632" i="8"/>
  <c r="B631" i="8"/>
  <c r="B630" i="8"/>
  <c r="B629" i="8"/>
  <c r="B628" i="8"/>
  <c r="B627" i="8"/>
  <c r="B626" i="8"/>
  <c r="B625" i="8"/>
  <c r="B624" i="8"/>
  <c r="B623" i="8"/>
  <c r="B622" i="8"/>
  <c r="B621" i="8"/>
  <c r="B620" i="8"/>
  <c r="B619" i="8"/>
  <c r="B618" i="8"/>
  <c r="B617" i="8"/>
  <c r="B616" i="8"/>
  <c r="B615" i="8"/>
  <c r="B614" i="8"/>
  <c r="B613" i="8"/>
  <c r="B612" i="8"/>
  <c r="B611" i="8"/>
  <c r="B610" i="8"/>
  <c r="B609" i="8"/>
  <c r="B608" i="8"/>
  <c r="B607" i="8"/>
  <c r="B606" i="8"/>
  <c r="B605" i="8"/>
  <c r="B604" i="8"/>
  <c r="B603" i="8"/>
  <c r="B602" i="8"/>
  <c r="B601" i="8"/>
  <c r="B600" i="8"/>
  <c r="B599" i="8"/>
  <c r="B598" i="8"/>
  <c r="B597" i="8"/>
  <c r="B596" i="8"/>
  <c r="B595" i="8"/>
  <c r="B594" i="8"/>
  <c r="B593" i="8"/>
  <c r="B592" i="8"/>
  <c r="B591" i="8"/>
  <c r="B590" i="8"/>
  <c r="B589" i="8"/>
  <c r="B588" i="8"/>
  <c r="B587" i="8"/>
  <c r="B586" i="8"/>
  <c r="B585" i="8"/>
  <c r="B584" i="8"/>
  <c r="B583" i="8"/>
  <c r="B582" i="8"/>
  <c r="B581" i="8"/>
  <c r="B580" i="8"/>
  <c r="B579" i="8"/>
  <c r="B578" i="8"/>
  <c r="B577" i="8"/>
  <c r="B576" i="8"/>
  <c r="B575" i="8"/>
  <c r="B574" i="8"/>
  <c r="B573" i="8"/>
  <c r="B444" i="8"/>
  <c r="B443" i="8"/>
  <c r="B447" i="8"/>
  <c r="B446" i="8"/>
  <c r="B441" i="8"/>
  <c r="B440" i="8"/>
  <c r="B435" i="8"/>
  <c r="B433" i="8"/>
  <c r="B445" i="8"/>
  <c r="B434" i="8"/>
  <c r="B437" i="8"/>
  <c r="B436" i="8"/>
  <c r="B442" i="8"/>
  <c r="B439" i="8"/>
  <c r="B438" i="8"/>
  <c r="B432" i="8"/>
  <c r="B422" i="8"/>
  <c r="B429" i="8"/>
  <c r="B420" i="8"/>
  <c r="B419" i="8"/>
  <c r="B421" i="8"/>
  <c r="B427" i="8"/>
  <c r="B426" i="8"/>
  <c r="B431" i="8"/>
  <c r="B430" i="8"/>
  <c r="B425" i="8"/>
  <c r="B424" i="8"/>
  <c r="B423" i="8"/>
  <c r="B418" i="8"/>
  <c r="B417" i="8"/>
  <c r="B416" i="8"/>
  <c r="B428" i="8"/>
  <c r="B415" i="8"/>
  <c r="B414" i="8"/>
  <c r="B413" i="8"/>
  <c r="B412" i="8"/>
  <c r="B410" i="8"/>
  <c r="B409" i="8"/>
  <c r="B408" i="8"/>
  <c r="B407" i="8"/>
  <c r="B406" i="8"/>
  <c r="B405" i="8"/>
  <c r="B404" i="8"/>
  <c r="B403" i="8"/>
  <c r="B402" i="8"/>
  <c r="B401" i="8"/>
  <c r="B400" i="8"/>
  <c r="B399" i="8"/>
  <c r="B388" i="8"/>
  <c r="B387" i="8"/>
  <c r="B386" i="8"/>
  <c r="B385" i="8"/>
  <c r="B381" i="8"/>
  <c r="B380" i="8"/>
  <c r="B376" i="8"/>
  <c r="B375" i="8"/>
  <c r="B372" i="8"/>
  <c r="B393" i="8"/>
  <c r="B390" i="8"/>
  <c r="B373" i="8"/>
  <c r="B391" i="8"/>
  <c r="B389" i="8"/>
  <c r="B374" i="8"/>
  <c r="B384" i="8"/>
  <c r="B371" i="8"/>
  <c r="B394" i="8"/>
  <c r="B398" i="8"/>
  <c r="B397" i="8"/>
  <c r="B396" i="8"/>
  <c r="B383" i="8"/>
  <c r="B382" i="8"/>
  <c r="B379" i="8"/>
  <c r="B377" i="8"/>
  <c r="B392" i="8"/>
  <c r="B395" i="8"/>
  <c r="B378" i="8"/>
  <c r="B369" i="8"/>
  <c r="B368" i="8"/>
  <c r="B367" i="8"/>
  <c r="B366" i="8"/>
  <c r="B365" i="8"/>
  <c r="B364" i="8"/>
  <c r="B363" i="8"/>
  <c r="B362" i="8"/>
  <c r="B361" i="8"/>
  <c r="B360" i="8"/>
  <c r="B359" i="8"/>
  <c r="B358" i="8"/>
  <c r="B357" i="8"/>
  <c r="B356" i="8"/>
  <c r="B355" i="8"/>
  <c r="B354" i="8"/>
  <c r="B353" i="8"/>
  <c r="B352" i="8"/>
  <c r="B351" i="8"/>
  <c r="B350" i="8"/>
  <c r="B349" i="8"/>
  <c r="B348" i="8"/>
  <c r="B347" i="8"/>
  <c r="B346" i="8"/>
  <c r="B345" i="8"/>
  <c r="B344" i="8"/>
  <c r="B343" i="8"/>
  <c r="B342" i="8"/>
  <c r="B341" i="8"/>
  <c r="B340" i="8"/>
  <c r="B339" i="8"/>
  <c r="B338" i="8"/>
  <c r="B337" i="8"/>
  <c r="B336" i="8"/>
  <c r="B335" i="8"/>
  <c r="B334" i="8"/>
  <c r="B333" i="8"/>
  <c r="B332" i="8"/>
  <c r="B331" i="8"/>
  <c r="B330" i="8"/>
  <c r="B329" i="8"/>
  <c r="B328" i="8"/>
  <c r="B327" i="8"/>
  <c r="B326" i="8"/>
  <c r="B325" i="8"/>
  <c r="B324" i="8"/>
  <c r="B323" i="8"/>
  <c r="B322" i="8"/>
  <c r="B321" i="8"/>
  <c r="B320" i="8"/>
  <c r="B319" i="8"/>
  <c r="B318" i="8"/>
  <c r="B317" i="8"/>
  <c r="B316" i="8"/>
  <c r="B315" i="8"/>
  <c r="B314" i="8"/>
  <c r="B313" i="8"/>
  <c r="B312" i="8"/>
  <c r="B311" i="8"/>
  <c r="B310" i="8"/>
  <c r="B309" i="8"/>
  <c r="B308" i="8"/>
  <c r="B307" i="8"/>
  <c r="B306" i="8"/>
  <c r="B305" i="8"/>
  <c r="B304" i="8"/>
  <c r="B303" i="8"/>
  <c r="B302" i="8"/>
  <c r="B301" i="8"/>
  <c r="B300" i="8"/>
  <c r="B299" i="8"/>
  <c r="B298" i="8"/>
  <c r="B297" i="8"/>
  <c r="B296" i="8"/>
  <c r="B295" i="8"/>
  <c r="B294" i="8"/>
  <c r="B293" i="8"/>
  <c r="B292" i="8"/>
  <c r="B291" i="8"/>
  <c r="B290" i="8"/>
  <c r="B289" i="8"/>
  <c r="B288" i="8"/>
  <c r="B287" i="8"/>
  <c r="B286" i="8"/>
  <c r="B285" i="8"/>
  <c r="B284" i="8"/>
  <c r="B283" i="8"/>
  <c r="B282" i="8"/>
  <c r="B281" i="8"/>
  <c r="B280" i="8"/>
  <c r="B279" i="8"/>
  <c r="B278" i="8"/>
  <c r="B277" i="8"/>
  <c r="B276" i="8"/>
  <c r="B275" i="8"/>
  <c r="B274" i="8"/>
  <c r="B273" i="8"/>
  <c r="B272" i="8"/>
  <c r="B271" i="8"/>
  <c r="B270" i="8"/>
  <c r="B269" i="8"/>
  <c r="B268" i="8"/>
  <c r="B267" i="8"/>
  <c r="B266" i="8"/>
  <c r="B265" i="8"/>
  <c r="B264" i="8"/>
  <c r="B263" i="8"/>
  <c r="B262" i="8"/>
  <c r="B261" i="8"/>
  <c r="B260" i="8"/>
  <c r="B259" i="8"/>
  <c r="B258" i="8"/>
  <c r="B257" i="8"/>
  <c r="B256" i="8"/>
  <c r="B255" i="8"/>
  <c r="B254" i="8"/>
  <c r="B253" i="8"/>
  <c r="B252" i="8"/>
  <c r="B251" i="8"/>
  <c r="B250" i="8"/>
  <c r="B249" i="8"/>
  <c r="B248" i="8"/>
  <c r="B247" i="8"/>
  <c r="B246" i="8"/>
  <c r="B245" i="8"/>
  <c r="B244" i="8"/>
  <c r="B243" i="8"/>
  <c r="B242" i="8"/>
  <c r="B241" i="8"/>
  <c r="B240" i="8"/>
  <c r="B239" i="8"/>
  <c r="B238" i="8"/>
  <c r="B237" i="8"/>
  <c r="B236" i="8"/>
  <c r="B235" i="8"/>
  <c r="B234" i="8"/>
  <c r="B233" i="8"/>
  <c r="B232" i="8"/>
  <c r="B231" i="8"/>
  <c r="B230" i="8"/>
  <c r="B229" i="8"/>
  <c r="B228" i="8"/>
  <c r="B227" i="8"/>
  <c r="B226" i="8"/>
  <c r="B225" i="8"/>
  <c r="B224" i="8"/>
  <c r="B223" i="8"/>
  <c r="B222" i="8"/>
  <c r="B221" i="8"/>
  <c r="B220" i="8"/>
  <c r="B219" i="8"/>
  <c r="B218" i="8"/>
  <c r="B217" i="8"/>
  <c r="B216" i="8"/>
  <c r="B215" i="8"/>
  <c r="B214" i="8"/>
  <c r="B213" i="8"/>
  <c r="B212" i="8"/>
  <c r="B211" i="8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B2" i="8"/>
  <c r="Y61" i="3" l="1"/>
  <c r="X61" i="3"/>
  <c r="Y65" i="3"/>
  <c r="X65" i="3"/>
  <c r="X66" i="3"/>
  <c r="Y66" i="3"/>
  <c r="Y58" i="3"/>
  <c r="X58" i="3"/>
  <c r="X62" i="3"/>
  <c r="Y62" i="3"/>
  <c r="X67" i="3"/>
  <c r="Y67" i="3"/>
  <c r="Y63" i="3"/>
  <c r="Y59" i="3"/>
  <c r="X68" i="3"/>
  <c r="Y68" i="3"/>
  <c r="Y64" i="3"/>
  <c r="Y60" i="3"/>
  <c r="K54" i="3"/>
  <c r="W54" i="3" s="1"/>
  <c r="Y54" i="3" s="1"/>
  <c r="K55" i="3"/>
  <c r="W55" i="3" s="1"/>
  <c r="X55" i="3" s="1"/>
  <c r="K56" i="3"/>
  <c r="W56" i="3" s="1"/>
  <c r="X56" i="3" s="1"/>
  <c r="K57" i="3"/>
  <c r="W57" i="3" s="1"/>
  <c r="K53" i="3"/>
  <c r="W53" i="3" s="1"/>
  <c r="X53" i="3" s="1"/>
  <c r="K49" i="3"/>
  <c r="W49" i="3" s="1"/>
  <c r="Y49" i="3" s="1"/>
  <c r="K50" i="3"/>
  <c r="W50" i="3" s="1"/>
  <c r="Y50" i="3" s="1"/>
  <c r="K51" i="3"/>
  <c r="W51" i="3" s="1"/>
  <c r="Y51" i="3" s="1"/>
  <c r="K52" i="3"/>
  <c r="W52" i="3" s="1"/>
  <c r="Y52" i="3" s="1"/>
  <c r="W35" i="7"/>
  <c r="Y35" i="7" s="1"/>
  <c r="W34" i="7"/>
  <c r="X34" i="7" s="1"/>
  <c r="W33" i="7"/>
  <c r="Y33" i="7" s="1"/>
  <c r="W32" i="7"/>
  <c r="Y32" i="7" s="1"/>
  <c r="W31" i="7"/>
  <c r="Y31" i="7" s="1"/>
  <c r="W30" i="7"/>
  <c r="X30" i="7" s="1"/>
  <c r="W29" i="7"/>
  <c r="X29" i="7" s="1"/>
  <c r="W28" i="7"/>
  <c r="Y28" i="7" s="1"/>
  <c r="W27" i="7"/>
  <c r="Y27" i="7" s="1"/>
  <c r="W26" i="7"/>
  <c r="X26" i="7" s="1"/>
  <c r="W25" i="7"/>
  <c r="X25" i="7" s="1"/>
  <c r="W24" i="7"/>
  <c r="Y24" i="7" s="1"/>
  <c r="W23" i="7"/>
  <c r="Y23" i="7" s="1"/>
  <c r="W22" i="7"/>
  <c r="X22" i="7" s="1"/>
  <c r="W21" i="7"/>
  <c r="Y21" i="7" s="1"/>
  <c r="W20" i="7"/>
  <c r="X20" i="7" s="1"/>
  <c r="W19" i="7"/>
  <c r="Y19" i="7" s="1"/>
  <c r="W18" i="7"/>
  <c r="X18" i="7" s="1"/>
  <c r="W17" i="7"/>
  <c r="Y17" i="7" s="1"/>
  <c r="W16" i="7"/>
  <c r="Y16" i="7" s="1"/>
  <c r="W15" i="7"/>
  <c r="Y15" i="7" s="1"/>
  <c r="W14" i="7"/>
  <c r="X14" i="7" s="1"/>
  <c r="W13" i="7"/>
  <c r="X13" i="7" s="1"/>
  <c r="W12" i="7"/>
  <c r="Y12" i="7" s="1"/>
  <c r="W11" i="7"/>
  <c r="Y11" i="7" s="1"/>
  <c r="W10" i="7"/>
  <c r="X10" i="7" s="1"/>
  <c r="W9" i="7"/>
  <c r="Y9" i="7" s="1"/>
  <c r="W8" i="7"/>
  <c r="Y8" i="7" s="1"/>
  <c r="W7" i="7"/>
  <c r="Y7" i="7" s="1"/>
  <c r="W6" i="7"/>
  <c r="X6" i="7" s="1"/>
  <c r="W5" i="7"/>
  <c r="X5" i="7" s="1"/>
  <c r="W4" i="7"/>
  <c r="Y4" i="7" s="1"/>
  <c r="W3" i="7"/>
  <c r="Y3" i="7" s="1"/>
  <c r="W2" i="7"/>
  <c r="X2" i="7" s="1"/>
  <c r="W133" i="6"/>
  <c r="Y133" i="6" s="1"/>
  <c r="W132" i="6"/>
  <c r="Y132" i="6" s="1"/>
  <c r="W131" i="6"/>
  <c r="Y131" i="6" s="1"/>
  <c r="W130" i="6"/>
  <c r="Y130" i="6" s="1"/>
  <c r="W129" i="6"/>
  <c r="Y129" i="6" s="1"/>
  <c r="W127" i="6"/>
  <c r="Y127" i="6" s="1"/>
  <c r="W125" i="6"/>
  <c r="Y125" i="6" s="1"/>
  <c r="W124" i="6"/>
  <c r="Y124" i="6" s="1"/>
  <c r="W123" i="6"/>
  <c r="Y123" i="6" s="1"/>
  <c r="W122" i="6"/>
  <c r="X122" i="6" s="1"/>
  <c r="W121" i="6"/>
  <c r="Y121" i="6" s="1"/>
  <c r="W120" i="6"/>
  <c r="Y120" i="6" s="1"/>
  <c r="W119" i="6"/>
  <c r="Y119" i="6" s="1"/>
  <c r="W118" i="6"/>
  <c r="Y118" i="6" s="1"/>
  <c r="W117" i="6"/>
  <c r="X117" i="6" s="1"/>
  <c r="W116" i="6"/>
  <c r="Y116" i="6" s="1"/>
  <c r="W115" i="6"/>
  <c r="Y115" i="6" s="1"/>
  <c r="W113" i="6"/>
  <c r="Y113" i="6" s="1"/>
  <c r="W112" i="6"/>
  <c r="Y112" i="6" s="1"/>
  <c r="W111" i="6"/>
  <c r="Y111" i="6" s="1"/>
  <c r="W110" i="6"/>
  <c r="Y110" i="6" s="1"/>
  <c r="W109" i="6"/>
  <c r="Y109" i="6" s="1"/>
  <c r="W108" i="6"/>
  <c r="Y108" i="6" s="1"/>
  <c r="W107" i="6"/>
  <c r="Y107" i="6" s="1"/>
  <c r="W106" i="6"/>
  <c r="X106" i="6" s="1"/>
  <c r="W105" i="6"/>
  <c r="Y105" i="6" s="1"/>
  <c r="W104" i="6"/>
  <c r="Y104" i="6" s="1"/>
  <c r="W103" i="6"/>
  <c r="Y103" i="6" s="1"/>
  <c r="W102" i="6"/>
  <c r="X102" i="6" s="1"/>
  <c r="W101" i="6"/>
  <c r="Y101" i="6" s="1"/>
  <c r="W100" i="6"/>
  <c r="Y100" i="6" s="1"/>
  <c r="W99" i="6"/>
  <c r="Y99" i="6" s="1"/>
  <c r="W97" i="6"/>
  <c r="Y97" i="6" s="1"/>
  <c r="W96" i="6"/>
  <c r="Y96" i="6" s="1"/>
  <c r="W95" i="6"/>
  <c r="Y95" i="6" s="1"/>
  <c r="W94" i="6"/>
  <c r="Y94" i="6" s="1"/>
  <c r="W93" i="6"/>
  <c r="Y93" i="6" s="1"/>
  <c r="W92" i="6"/>
  <c r="Y92" i="6" s="1"/>
  <c r="W91" i="6"/>
  <c r="Y91" i="6" s="1"/>
  <c r="W90" i="6"/>
  <c r="Y90" i="6" s="1"/>
  <c r="W89" i="6"/>
  <c r="Y89" i="6" s="1"/>
  <c r="W88" i="6"/>
  <c r="Y88" i="6" s="1"/>
  <c r="W87" i="6"/>
  <c r="Y87" i="6" s="1"/>
  <c r="W86" i="6"/>
  <c r="Y86" i="6" s="1"/>
  <c r="W85" i="6"/>
  <c r="Y85" i="6" s="1"/>
  <c r="W84" i="6"/>
  <c r="Y84" i="6" s="1"/>
  <c r="W83" i="6"/>
  <c r="Y83" i="6" s="1"/>
  <c r="W82" i="6"/>
  <c r="Y82" i="6" s="1"/>
  <c r="W81" i="6"/>
  <c r="Y81" i="6" s="1"/>
  <c r="W80" i="6"/>
  <c r="Y80" i="6" s="1"/>
  <c r="W79" i="6"/>
  <c r="Y79" i="6" s="1"/>
  <c r="W78" i="6"/>
  <c r="Y78" i="6" s="1"/>
  <c r="W77" i="6"/>
  <c r="Y77" i="6" s="1"/>
  <c r="W76" i="6"/>
  <c r="Y76" i="6" s="1"/>
  <c r="W75" i="6"/>
  <c r="Y75" i="6" s="1"/>
  <c r="W74" i="6"/>
  <c r="Y74" i="6" s="1"/>
  <c r="W73" i="6"/>
  <c r="Y73" i="6" s="1"/>
  <c r="W72" i="6"/>
  <c r="Y72" i="6" s="1"/>
  <c r="W71" i="6"/>
  <c r="Y71" i="6" s="1"/>
  <c r="W70" i="6"/>
  <c r="Y70" i="6" s="1"/>
  <c r="W69" i="6"/>
  <c r="X69" i="6" s="1"/>
  <c r="W68" i="6"/>
  <c r="Y68" i="6" s="1"/>
  <c r="W67" i="6"/>
  <c r="Y67" i="6" s="1"/>
  <c r="W66" i="6"/>
  <c r="Y66" i="6" s="1"/>
  <c r="W65" i="6"/>
  <c r="X65" i="6" s="1"/>
  <c r="W64" i="6"/>
  <c r="Y64" i="6" s="1"/>
  <c r="W63" i="6"/>
  <c r="Y63" i="6" s="1"/>
  <c r="W62" i="6"/>
  <c r="Y62" i="6" s="1"/>
  <c r="W61" i="6"/>
  <c r="Y61" i="6" s="1"/>
  <c r="W60" i="6"/>
  <c r="Y60" i="6" s="1"/>
  <c r="W59" i="6"/>
  <c r="Y59" i="6" s="1"/>
  <c r="W58" i="6"/>
  <c r="Y58" i="6" s="1"/>
  <c r="W57" i="6"/>
  <c r="Y57" i="6" s="1"/>
  <c r="W56" i="6"/>
  <c r="X56" i="6" s="1"/>
  <c r="W54" i="6"/>
  <c r="X54" i="6" s="1"/>
  <c r="W53" i="6"/>
  <c r="Y53" i="6" s="1"/>
  <c r="W52" i="6"/>
  <c r="Y52" i="6" s="1"/>
  <c r="W51" i="6"/>
  <c r="X51" i="6" s="1"/>
  <c r="W50" i="6"/>
  <c r="Y50" i="6" s="1"/>
  <c r="W49" i="6"/>
  <c r="X49" i="6" s="1"/>
  <c r="W48" i="6"/>
  <c r="Y48" i="6" s="1"/>
  <c r="W47" i="6"/>
  <c r="X47" i="6" s="1"/>
  <c r="W46" i="6"/>
  <c r="Y46" i="6" s="1"/>
  <c r="W45" i="6"/>
  <c r="X45" i="6" s="1"/>
  <c r="W44" i="6"/>
  <c r="Y44" i="6" s="1"/>
  <c r="W43" i="6"/>
  <c r="X43" i="6" s="1"/>
  <c r="W42" i="6"/>
  <c r="Y42" i="6" s="1"/>
  <c r="W41" i="6"/>
  <c r="X41" i="6" s="1"/>
  <c r="W40" i="6"/>
  <c r="Y40" i="6" s="1"/>
  <c r="W39" i="6"/>
  <c r="X39" i="6" s="1"/>
  <c r="W38" i="6"/>
  <c r="Y38" i="6" s="1"/>
  <c r="W37" i="6"/>
  <c r="X37" i="6" s="1"/>
  <c r="W36" i="6"/>
  <c r="Y36" i="6" s="1"/>
  <c r="W35" i="6"/>
  <c r="X35" i="6" s="1"/>
  <c r="W34" i="6"/>
  <c r="Y34" i="6" s="1"/>
  <c r="W33" i="6"/>
  <c r="X33" i="6" s="1"/>
  <c r="W31" i="6"/>
  <c r="X31" i="6" s="1"/>
  <c r="W30" i="6"/>
  <c r="Y30" i="6" s="1"/>
  <c r="W29" i="6"/>
  <c r="Y29" i="6" s="1"/>
  <c r="W28" i="6"/>
  <c r="Y28" i="6" s="1"/>
  <c r="W27" i="6"/>
  <c r="X27" i="6" s="1"/>
  <c r="W26" i="6"/>
  <c r="Y26" i="6" s="1"/>
  <c r="W25" i="6"/>
  <c r="X25" i="6" s="1"/>
  <c r="W24" i="6"/>
  <c r="Y24" i="6" s="1"/>
  <c r="W23" i="6"/>
  <c r="X23" i="6" s="1"/>
  <c r="W22" i="6"/>
  <c r="Y22" i="6" s="1"/>
  <c r="W21" i="6"/>
  <c r="X21" i="6" s="1"/>
  <c r="W20" i="6"/>
  <c r="Y20" i="6" s="1"/>
  <c r="W19" i="6"/>
  <c r="X19" i="6" s="1"/>
  <c r="W18" i="6"/>
  <c r="Y18" i="6" s="1"/>
  <c r="W17" i="6"/>
  <c r="X17" i="6" s="1"/>
  <c r="W16" i="6"/>
  <c r="Y16" i="6" s="1"/>
  <c r="W15" i="6"/>
  <c r="X15" i="6" s="1"/>
  <c r="W14" i="6"/>
  <c r="Y14" i="6" s="1"/>
  <c r="W13" i="6"/>
  <c r="Y13" i="6" s="1"/>
  <c r="W12" i="6"/>
  <c r="Y12" i="6" s="1"/>
  <c r="W11" i="6"/>
  <c r="X11" i="6" s="1"/>
  <c r="W10" i="6"/>
  <c r="Y10" i="6" s="1"/>
  <c r="W9" i="6"/>
  <c r="X9" i="6" s="1"/>
  <c r="W8" i="6"/>
  <c r="Y8" i="6" s="1"/>
  <c r="W7" i="6"/>
  <c r="X7" i="6" s="1"/>
  <c r="W6" i="6"/>
  <c r="Y6" i="6" s="1"/>
  <c r="W5" i="6"/>
  <c r="Y5" i="6" s="1"/>
  <c r="W4" i="6"/>
  <c r="Y4" i="6" s="1"/>
  <c r="W3" i="6"/>
  <c r="X3" i="6" s="1"/>
  <c r="W2" i="6"/>
  <c r="Y2" i="6" s="1"/>
  <c r="Y5" i="7" l="1"/>
  <c r="Y25" i="7"/>
  <c r="Y6" i="7"/>
  <c r="X9" i="7"/>
  <c r="Y18" i="7"/>
  <c r="X21" i="7"/>
  <c r="Y29" i="7"/>
  <c r="Y13" i="7"/>
  <c r="Y22" i="7"/>
  <c r="Y34" i="7"/>
  <c r="Y2" i="7"/>
  <c r="Y14" i="7"/>
  <c r="X17" i="7"/>
  <c r="Y30" i="7"/>
  <c r="X33" i="7"/>
  <c r="Y10" i="7"/>
  <c r="Y26" i="7"/>
  <c r="X50" i="6"/>
  <c r="X58" i="6"/>
  <c r="Y106" i="6"/>
  <c r="X61" i="6"/>
  <c r="X101" i="6"/>
  <c r="X22" i="6"/>
  <c r="X73" i="6"/>
  <c r="X109" i="6"/>
  <c r="X86" i="6"/>
  <c r="X14" i="6"/>
  <c r="X81" i="6"/>
  <c r="X78" i="6"/>
  <c r="X38" i="6"/>
  <c r="X18" i="6"/>
  <c r="X34" i="6"/>
  <c r="X70" i="6"/>
  <c r="X89" i="6"/>
  <c r="X129" i="6"/>
  <c r="Y55" i="3"/>
  <c r="Y57" i="3"/>
  <c r="X57" i="3"/>
  <c r="Y56" i="3"/>
  <c r="Y102" i="6"/>
  <c r="Y69" i="6"/>
  <c r="Y54" i="6"/>
  <c r="Y25" i="6"/>
  <c r="X26" i="6"/>
  <c r="X57" i="6"/>
  <c r="X62" i="6"/>
  <c r="X74" i="6"/>
  <c r="X77" i="6"/>
  <c r="X82" i="6"/>
  <c r="X85" i="6"/>
  <c r="X90" i="6"/>
  <c r="X93" i="6"/>
  <c r="X105" i="6"/>
  <c r="X110" i="6"/>
  <c r="X113" i="6"/>
  <c r="Y117" i="6"/>
  <c r="Y49" i="6"/>
  <c r="Y35" i="6"/>
  <c r="Y31" i="6"/>
  <c r="Y27" i="6"/>
  <c r="Y21" i="6"/>
  <c r="Y51" i="6"/>
  <c r="Y45" i="6"/>
  <c r="Y37" i="6"/>
  <c r="Y33" i="6"/>
  <c r="Y19" i="6"/>
  <c r="Y11" i="6"/>
  <c r="X118" i="6"/>
  <c r="Y122" i="6"/>
  <c r="X125" i="6"/>
  <c r="X130" i="6"/>
  <c r="X133" i="6"/>
  <c r="Y9" i="6"/>
  <c r="X30" i="6"/>
  <c r="X97" i="6"/>
  <c r="X66" i="6"/>
  <c r="Y15" i="6"/>
  <c r="Y7" i="6"/>
  <c r="X42" i="6"/>
  <c r="Y23" i="6"/>
  <c r="Y47" i="6"/>
  <c r="Y65" i="6"/>
  <c r="Y17" i="6"/>
  <c r="Y43" i="6"/>
  <c r="X121" i="6"/>
  <c r="X46" i="6"/>
  <c r="Y39" i="6"/>
  <c r="X94" i="6"/>
  <c r="Y41" i="6"/>
  <c r="X10" i="6"/>
  <c r="Y56" i="6"/>
  <c r="X6" i="6"/>
  <c r="Y3" i="6"/>
  <c r="X2" i="6"/>
  <c r="Y53" i="3"/>
  <c r="X54" i="3"/>
  <c r="X49" i="3"/>
  <c r="X52" i="3"/>
  <c r="X51" i="3"/>
  <c r="X50" i="3"/>
  <c r="X4" i="7"/>
  <c r="X16" i="7"/>
  <c r="X24" i="7"/>
  <c r="X28" i="7"/>
  <c r="X32" i="7"/>
  <c r="X8" i="7"/>
  <c r="X12" i="7"/>
  <c r="X3" i="7"/>
  <c r="X7" i="7"/>
  <c r="X11" i="7"/>
  <c r="X15" i="7"/>
  <c r="X19" i="7"/>
  <c r="Y20" i="7"/>
  <c r="X23" i="7"/>
  <c r="X27" i="7"/>
  <c r="X31" i="7"/>
  <c r="X35" i="7"/>
  <c r="X64" i="6"/>
  <c r="X72" i="6"/>
  <c r="X80" i="6"/>
  <c r="X88" i="6"/>
  <c r="X96" i="6"/>
  <c r="X100" i="6"/>
  <c r="X108" i="6"/>
  <c r="X116" i="6"/>
  <c r="X124" i="6"/>
  <c r="X132" i="6"/>
  <c r="X5" i="6"/>
  <c r="X24" i="6"/>
  <c r="X29" i="6"/>
  <c r="X48" i="6"/>
  <c r="X53" i="6"/>
  <c r="X60" i="6"/>
  <c r="X68" i="6"/>
  <c r="X76" i="6"/>
  <c r="X84" i="6"/>
  <c r="X92" i="6"/>
  <c r="X104" i="6"/>
  <c r="X112" i="6"/>
  <c r="X120" i="6"/>
  <c r="X8" i="6"/>
  <c r="X13" i="6"/>
  <c r="X16" i="6"/>
  <c r="X40" i="6"/>
  <c r="X4" i="6"/>
  <c r="X12" i="6"/>
  <c r="X20" i="6"/>
  <c r="X28" i="6"/>
  <c r="X36" i="6"/>
  <c r="X44" i="6"/>
  <c r="X52" i="6"/>
  <c r="X59" i="6"/>
  <c r="X63" i="6"/>
  <c r="X67" i="6"/>
  <c r="X71" i="6"/>
  <c r="X75" i="6"/>
  <c r="X79" i="6"/>
  <c r="X83" i="6"/>
  <c r="X87" i="6"/>
  <c r="X91" i="6"/>
  <c r="X95" i="6"/>
  <c r="X99" i="6"/>
  <c r="X103" i="6"/>
  <c r="X107" i="6"/>
  <c r="X111" i="6"/>
  <c r="X115" i="6"/>
  <c r="X119" i="6"/>
  <c r="X123" i="6"/>
  <c r="X127" i="6"/>
  <c r="X131" i="6"/>
  <c r="W35" i="3" l="1"/>
  <c r="X35" i="3" l="1"/>
  <c r="Y35" i="3"/>
  <c r="W33" i="3"/>
  <c r="W34" i="3"/>
  <c r="W4" i="3"/>
  <c r="W6" i="3"/>
  <c r="W7" i="3"/>
  <c r="W8" i="3"/>
  <c r="W9" i="3"/>
  <c r="Y9" i="3" s="1"/>
  <c r="W10" i="3"/>
  <c r="W11" i="3"/>
  <c r="Y11" i="3" s="1"/>
  <c r="W12" i="3"/>
  <c r="W13" i="3"/>
  <c r="Y13" i="3" s="1"/>
  <c r="W14" i="3"/>
  <c r="Y14" i="3" s="1"/>
  <c r="W15" i="3"/>
  <c r="Y15" i="3" s="1"/>
  <c r="W17" i="3"/>
  <c r="Y17" i="3" s="1"/>
  <c r="W19" i="3"/>
  <c r="Y19" i="3" s="1"/>
  <c r="W20" i="3"/>
  <c r="W21" i="3"/>
  <c r="Y21" i="3" s="1"/>
  <c r="W22" i="3"/>
  <c r="W23" i="3"/>
  <c r="Y23" i="3" s="1"/>
  <c r="W24" i="3"/>
  <c r="W25" i="3"/>
  <c r="Y25" i="3" s="1"/>
  <c r="W27" i="3"/>
  <c r="W29" i="3"/>
  <c r="Y29" i="3" s="1"/>
  <c r="X19" i="3" l="1"/>
  <c r="X14" i="3"/>
  <c r="X11" i="3"/>
  <c r="X20" i="3"/>
  <c r="Y20" i="3"/>
  <c r="X24" i="3"/>
  <c r="Y24" i="3"/>
  <c r="X8" i="3"/>
  <c r="Y8" i="3"/>
  <c r="X6" i="3"/>
  <c r="Y6" i="3"/>
  <c r="X4" i="3"/>
  <c r="Y4" i="3"/>
  <c r="X22" i="3"/>
  <c r="Y22" i="3"/>
  <c r="X7" i="3"/>
  <c r="Y7" i="3"/>
  <c r="X27" i="3"/>
  <c r="Y27" i="3"/>
  <c r="X33" i="3"/>
  <c r="Y33" i="3"/>
  <c r="X10" i="3"/>
  <c r="Y10" i="3"/>
  <c r="X12" i="3"/>
  <c r="Y12" i="3"/>
  <c r="X34" i="3"/>
  <c r="Y34" i="3"/>
  <c r="X21" i="3"/>
  <c r="X23" i="3"/>
  <c r="X15" i="3"/>
  <c r="X13" i="3"/>
  <c r="X29" i="3"/>
  <c r="X25" i="3"/>
  <c r="X17" i="3"/>
  <c r="X9" i="3"/>
  <c r="W3" i="3"/>
  <c r="W2" i="3"/>
  <c r="Y2" i="3" s="1"/>
  <c r="W3" i="2"/>
  <c r="Y3" i="2" s="1"/>
  <c r="W4" i="2"/>
  <c r="X4" i="2" s="1"/>
  <c r="W5" i="2"/>
  <c r="X5" i="2" s="1"/>
  <c r="W6" i="2"/>
  <c r="Y6" i="2" s="1"/>
  <c r="W7" i="2"/>
  <c r="Y7" i="2" s="1"/>
  <c r="W8" i="2"/>
  <c r="X8" i="2" s="1"/>
  <c r="W9" i="2"/>
  <c r="X9" i="2" s="1"/>
  <c r="W10" i="2"/>
  <c r="X10" i="2" s="1"/>
  <c r="W11" i="2"/>
  <c r="Y11" i="2" s="1"/>
  <c r="W12" i="2"/>
  <c r="X12" i="2" s="1"/>
  <c r="W13" i="2"/>
  <c r="X13" i="2" s="1"/>
  <c r="W14" i="2"/>
  <c r="Y14" i="2" s="1"/>
  <c r="W15" i="2"/>
  <c r="Y15" i="2" s="1"/>
  <c r="W16" i="2"/>
  <c r="X16" i="2" s="1"/>
  <c r="W17" i="2"/>
  <c r="X17" i="2" s="1"/>
  <c r="W18" i="2"/>
  <c r="X18" i="2" s="1"/>
  <c r="W19" i="2"/>
  <c r="Y19" i="2" s="1"/>
  <c r="W20" i="2"/>
  <c r="X20" i="2" s="1"/>
  <c r="W21" i="2"/>
  <c r="X21" i="2" s="1"/>
  <c r="W22" i="2"/>
  <c r="Y22" i="2" s="1"/>
  <c r="W23" i="2"/>
  <c r="Y23" i="2" s="1"/>
  <c r="W24" i="2"/>
  <c r="X24" i="2" s="1"/>
  <c r="W25" i="2"/>
  <c r="X25" i="2" s="1"/>
  <c r="W26" i="2"/>
  <c r="X26" i="2" s="1"/>
  <c r="W27" i="2"/>
  <c r="Y27" i="2" s="1"/>
  <c r="W28" i="2"/>
  <c r="X28" i="2" s="1"/>
  <c r="W29" i="2"/>
  <c r="X29" i="2" s="1"/>
  <c r="W30" i="2"/>
  <c r="Y30" i="2" s="1"/>
  <c r="W31" i="2"/>
  <c r="Y31" i="2" s="1"/>
  <c r="W32" i="2"/>
  <c r="X32" i="2" s="1"/>
  <c r="W33" i="2"/>
  <c r="X33" i="2" s="1"/>
  <c r="W34" i="2"/>
  <c r="X34" i="2" s="1"/>
  <c r="W35" i="2"/>
  <c r="Y35" i="2" s="1"/>
  <c r="W36" i="2"/>
  <c r="X36" i="2" s="1"/>
  <c r="W37" i="2"/>
  <c r="X37" i="2" s="1"/>
  <c r="W38" i="2"/>
  <c r="Y38" i="2" s="1"/>
  <c r="W39" i="2"/>
  <c r="Y39" i="2" s="1"/>
  <c r="W40" i="2"/>
  <c r="X40" i="2" s="1"/>
  <c r="W41" i="2"/>
  <c r="X41" i="2" s="1"/>
  <c r="W42" i="2"/>
  <c r="X42" i="2" s="1"/>
  <c r="W43" i="2"/>
  <c r="Y43" i="2" s="1"/>
  <c r="W44" i="2"/>
  <c r="X44" i="2" s="1"/>
  <c r="W45" i="2"/>
  <c r="X45" i="2" s="1"/>
  <c r="W46" i="2"/>
  <c r="Y46" i="2" s="1"/>
  <c r="W47" i="2"/>
  <c r="Y47" i="2" s="1"/>
  <c r="W48" i="2"/>
  <c r="X48" i="2" s="1"/>
  <c r="W49" i="2"/>
  <c r="X49" i="2" s="1"/>
  <c r="W50" i="2"/>
  <c r="X50" i="2" s="1"/>
  <c r="W51" i="2"/>
  <c r="Y51" i="2" s="1"/>
  <c r="W52" i="2"/>
  <c r="X52" i="2" s="1"/>
  <c r="W53" i="2"/>
  <c r="X53" i="2" s="1"/>
  <c r="W54" i="2"/>
  <c r="Y54" i="2" s="1"/>
  <c r="W55" i="2"/>
  <c r="Y55" i="2" s="1"/>
  <c r="W56" i="2"/>
  <c r="X56" i="2" s="1"/>
  <c r="W57" i="2"/>
  <c r="X57" i="2" s="1"/>
  <c r="W58" i="2"/>
  <c r="X58" i="2" s="1"/>
  <c r="W59" i="2"/>
  <c r="Y59" i="2" s="1"/>
  <c r="W60" i="2"/>
  <c r="X60" i="2" s="1"/>
  <c r="W61" i="2"/>
  <c r="X61" i="2" s="1"/>
  <c r="W62" i="2"/>
  <c r="Y62" i="2" s="1"/>
  <c r="W63" i="2"/>
  <c r="Y63" i="2" s="1"/>
  <c r="W64" i="2"/>
  <c r="X64" i="2" s="1"/>
  <c r="W65" i="2"/>
  <c r="X65" i="2" s="1"/>
  <c r="W66" i="2"/>
  <c r="X66" i="2" s="1"/>
  <c r="W67" i="2"/>
  <c r="Y67" i="2" s="1"/>
  <c r="W68" i="2"/>
  <c r="X68" i="2" s="1"/>
  <c r="W69" i="2"/>
  <c r="X69" i="2" s="1"/>
  <c r="W70" i="2"/>
  <c r="Y70" i="2" s="1"/>
  <c r="W71" i="2"/>
  <c r="Y71" i="2" s="1"/>
  <c r="W72" i="2"/>
  <c r="X72" i="2" s="1"/>
  <c r="W73" i="2"/>
  <c r="X73" i="2" s="1"/>
  <c r="W74" i="2"/>
  <c r="X74" i="2" s="1"/>
  <c r="W75" i="2"/>
  <c r="Y75" i="2" s="1"/>
  <c r="W76" i="2"/>
  <c r="X76" i="2" s="1"/>
  <c r="W77" i="2"/>
  <c r="X77" i="2" s="1"/>
  <c r="W78" i="2"/>
  <c r="Y78" i="2" s="1"/>
  <c r="W79" i="2"/>
  <c r="Y79" i="2" s="1"/>
  <c r="W80" i="2"/>
  <c r="X80" i="2" s="1"/>
  <c r="W81" i="2"/>
  <c r="X81" i="2" s="1"/>
  <c r="W82" i="2"/>
  <c r="X82" i="2" s="1"/>
  <c r="W83" i="2"/>
  <c r="Y83" i="2" s="1"/>
  <c r="W84" i="2"/>
  <c r="X84" i="2" s="1"/>
  <c r="W85" i="2"/>
  <c r="X85" i="2" s="1"/>
  <c r="W86" i="2"/>
  <c r="Y86" i="2" s="1"/>
  <c r="W87" i="2"/>
  <c r="Y87" i="2" s="1"/>
  <c r="W88" i="2"/>
  <c r="X88" i="2" s="1"/>
  <c r="W89" i="2"/>
  <c r="X89" i="2" s="1"/>
  <c r="W90" i="2"/>
  <c r="X90" i="2" s="1"/>
  <c r="W91" i="2"/>
  <c r="Y91" i="2" s="1"/>
  <c r="W92" i="2"/>
  <c r="X92" i="2" s="1"/>
  <c r="W93" i="2"/>
  <c r="X93" i="2" s="1"/>
  <c r="W94" i="2"/>
  <c r="Y94" i="2" s="1"/>
  <c r="W95" i="2"/>
  <c r="Y95" i="2" s="1"/>
  <c r="W96" i="2"/>
  <c r="X96" i="2" s="1"/>
  <c r="W97" i="2"/>
  <c r="X97" i="2" s="1"/>
  <c r="W98" i="2"/>
  <c r="X98" i="2" s="1"/>
  <c r="W99" i="2"/>
  <c r="Y99" i="2" s="1"/>
  <c r="W100" i="2"/>
  <c r="X100" i="2" s="1"/>
  <c r="W101" i="2"/>
  <c r="X101" i="2" s="1"/>
  <c r="W102" i="2"/>
  <c r="Y102" i="2" s="1"/>
  <c r="W103" i="2"/>
  <c r="Y103" i="2" s="1"/>
  <c r="W104" i="2"/>
  <c r="X104" i="2" s="1"/>
  <c r="W105" i="2"/>
  <c r="X105" i="2" s="1"/>
  <c r="W106" i="2"/>
  <c r="X106" i="2" s="1"/>
  <c r="W107" i="2"/>
  <c r="Y107" i="2" s="1"/>
  <c r="W108" i="2"/>
  <c r="X108" i="2" s="1"/>
  <c r="W109" i="2"/>
  <c r="X109" i="2" s="1"/>
  <c r="W110" i="2"/>
  <c r="Y110" i="2" s="1"/>
  <c r="W111" i="2"/>
  <c r="Y111" i="2" s="1"/>
  <c r="W112" i="2"/>
  <c r="X112" i="2" s="1"/>
  <c r="W113" i="2"/>
  <c r="X113" i="2" s="1"/>
  <c r="W114" i="2"/>
  <c r="X114" i="2" s="1"/>
  <c r="W115" i="2"/>
  <c r="Y115" i="2" s="1"/>
  <c r="W116" i="2"/>
  <c r="X116" i="2" s="1"/>
  <c r="W117" i="2"/>
  <c r="X117" i="2" s="1"/>
  <c r="W118" i="2"/>
  <c r="Y118" i="2" s="1"/>
  <c r="W119" i="2"/>
  <c r="Y119" i="2" s="1"/>
  <c r="W120" i="2"/>
  <c r="X120" i="2" s="1"/>
  <c r="W121" i="2"/>
  <c r="X121" i="2" s="1"/>
  <c r="W122" i="2"/>
  <c r="X122" i="2" s="1"/>
  <c r="W123" i="2"/>
  <c r="Y123" i="2" s="1"/>
  <c r="W124" i="2"/>
  <c r="X124" i="2" s="1"/>
  <c r="W125" i="2"/>
  <c r="X125" i="2" s="1"/>
  <c r="W126" i="2"/>
  <c r="Y126" i="2" s="1"/>
  <c r="W127" i="2"/>
  <c r="Y127" i="2" s="1"/>
  <c r="W128" i="2"/>
  <c r="X128" i="2" s="1"/>
  <c r="W129" i="2"/>
  <c r="X129" i="2" s="1"/>
  <c r="W130" i="2"/>
  <c r="X130" i="2" s="1"/>
  <c r="W131" i="2"/>
  <c r="Y131" i="2" s="1"/>
  <c r="W132" i="2"/>
  <c r="X132" i="2" s="1"/>
  <c r="W133" i="2"/>
  <c r="X133" i="2" s="1"/>
  <c r="W2" i="2"/>
  <c r="Y2" i="2" s="1"/>
  <c r="Y74" i="2" l="1"/>
  <c r="Y10" i="2"/>
  <c r="X47" i="2"/>
  <c r="Y90" i="2"/>
  <c r="X3" i="3"/>
  <c r="Y3" i="3"/>
  <c r="X23" i="2"/>
  <c r="X87" i="2"/>
  <c r="X7" i="2"/>
  <c r="Y50" i="2"/>
  <c r="X71" i="2"/>
  <c r="Y114" i="2"/>
  <c r="Y26" i="2"/>
  <c r="X103" i="2"/>
  <c r="X39" i="2"/>
  <c r="Y106" i="2"/>
  <c r="Y42" i="2"/>
  <c r="X95" i="2"/>
  <c r="X31" i="2"/>
  <c r="Y98" i="2"/>
  <c r="Y34" i="2"/>
  <c r="X79" i="2"/>
  <c r="X15" i="2"/>
  <c r="Y82" i="2"/>
  <c r="Y18" i="2"/>
  <c r="X127" i="2"/>
  <c r="X63" i="2"/>
  <c r="Y130" i="2"/>
  <c r="Y66" i="2"/>
  <c r="X119" i="2"/>
  <c r="X55" i="2"/>
  <c r="Y122" i="2"/>
  <c r="Y58" i="2"/>
  <c r="X111" i="2"/>
  <c r="X2" i="3"/>
  <c r="X126" i="2"/>
  <c r="X118" i="2"/>
  <c r="X110" i="2"/>
  <c r="X102" i="2"/>
  <c r="X94" i="2"/>
  <c r="X86" i="2"/>
  <c r="X78" i="2"/>
  <c r="X70" i="2"/>
  <c r="X62" i="2"/>
  <c r="X54" i="2"/>
  <c r="X46" i="2"/>
  <c r="X38" i="2"/>
  <c r="X30" i="2"/>
  <c r="X22" i="2"/>
  <c r="X14" i="2"/>
  <c r="X6" i="2"/>
  <c r="Y129" i="2"/>
  <c r="Y121" i="2"/>
  <c r="Y113" i="2"/>
  <c r="Y105" i="2"/>
  <c r="Y97" i="2"/>
  <c r="Y89" i="2"/>
  <c r="Y81" i="2"/>
  <c r="Y73" i="2"/>
  <c r="Y65" i="2"/>
  <c r="Y57" i="2"/>
  <c r="Y49" i="2"/>
  <c r="Y41" i="2"/>
  <c r="Y33" i="2"/>
  <c r="Y25" i="2"/>
  <c r="Y17" i="2"/>
  <c r="Y9" i="2"/>
  <c r="X131" i="2"/>
  <c r="X123" i="2"/>
  <c r="X115" i="2"/>
  <c r="X107" i="2"/>
  <c r="X99" i="2"/>
  <c r="X91" i="2"/>
  <c r="X83" i="2"/>
  <c r="X75" i="2"/>
  <c r="X67" i="2"/>
  <c r="X59" i="2"/>
  <c r="X51" i="2"/>
  <c r="X43" i="2"/>
  <c r="X35" i="2"/>
  <c r="X27" i="2"/>
  <c r="X19" i="2"/>
  <c r="X11" i="2"/>
  <c r="X3" i="2"/>
  <c r="Y133" i="2"/>
  <c r="Y125" i="2"/>
  <c r="Y117" i="2"/>
  <c r="Y109" i="2"/>
  <c r="Y101" i="2"/>
  <c r="Y93" i="2"/>
  <c r="Y85" i="2"/>
  <c r="Y77" i="2"/>
  <c r="Y69" i="2"/>
  <c r="Y61" i="2"/>
  <c r="Y53" i="2"/>
  <c r="Y45" i="2"/>
  <c r="Y37" i="2"/>
  <c r="Y29" i="2"/>
  <c r="Y21" i="2"/>
  <c r="Y13" i="2"/>
  <c r="Y5" i="2"/>
  <c r="Y132" i="2"/>
  <c r="Y128" i="2"/>
  <c r="Y124" i="2"/>
  <c r="Y120" i="2"/>
  <c r="Y116" i="2"/>
  <c r="Y112" i="2"/>
  <c r="Y108" i="2"/>
  <c r="Y104" i="2"/>
  <c r="Y100" i="2"/>
  <c r="Y96" i="2"/>
  <c r="Y92" i="2"/>
  <c r="Y88" i="2"/>
  <c r="Y84" i="2"/>
  <c r="Y80" i="2"/>
  <c r="Y76" i="2"/>
  <c r="Y72" i="2"/>
  <c r="Y68" i="2"/>
  <c r="Y64" i="2"/>
  <c r="Y60" i="2"/>
  <c r="Y56" i="2"/>
  <c r="Y52" i="2"/>
  <c r="Y48" i="2"/>
  <c r="Y44" i="2"/>
  <c r="Y40" i="2"/>
  <c r="Y36" i="2"/>
  <c r="Y32" i="2"/>
  <c r="Y28" i="2"/>
  <c r="Y24" i="2"/>
  <c r="Y20" i="2"/>
  <c r="Y16" i="2"/>
  <c r="Y12" i="2"/>
  <c r="Y8" i="2"/>
  <c r="Y4" i="2"/>
  <c r="X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Vlad Gulis</author>
    <author>Vladislav Gulis</author>
  </authors>
  <commentList>
    <comment ref="K14" authorId="0" shapeId="0" xr:uid="{126090D3-5D52-439D-8682-433F78C2F47D}">
      <text>
        <r>
          <rPr>
            <b/>
            <sz val="9"/>
            <color indexed="81"/>
            <rFont val="Tahoma"/>
            <family val="2"/>
          </rPr>
          <t>Vlad Gulis:</t>
        </r>
        <r>
          <rPr>
            <sz val="9"/>
            <color indexed="81"/>
            <rFont val="Tahoma"/>
            <family val="2"/>
          </rPr>
          <t xml:space="preserve">
ITS+LSU</t>
        </r>
      </text>
    </comment>
    <comment ref="K31" authorId="0" shapeId="0" xr:uid="{ACAE76A7-5C66-4559-9318-EA76EBBF956D}">
      <text>
        <r>
          <rPr>
            <b/>
            <sz val="9"/>
            <color indexed="81"/>
            <rFont val="Tahoma"/>
            <family val="2"/>
          </rPr>
          <t>Vlad Gulis:</t>
        </r>
        <r>
          <rPr>
            <sz val="9"/>
            <color indexed="81"/>
            <rFont val="Tahoma"/>
            <family val="2"/>
          </rPr>
          <t xml:space="preserve">
ITS+LSU</t>
        </r>
      </text>
    </comment>
    <comment ref="K217" authorId="0" shapeId="0" xr:uid="{D94801C8-FCDF-42B7-B5A2-D532611E2963}">
      <text>
        <r>
          <rPr>
            <b/>
            <sz val="9"/>
            <color indexed="81"/>
            <rFont val="Tahoma"/>
            <family val="2"/>
          </rPr>
          <t>Vlad Gulis:</t>
        </r>
        <r>
          <rPr>
            <sz val="9"/>
            <color indexed="81"/>
            <rFont val="Tahoma"/>
            <family val="2"/>
          </rPr>
          <t xml:space="preserve">
ITS+LSU</t>
        </r>
      </text>
    </comment>
    <comment ref="K222" authorId="0" shapeId="0" xr:uid="{995E277B-372E-44DB-BC6A-9855B1716DAF}">
      <text>
        <r>
          <rPr>
            <b/>
            <sz val="9"/>
            <color indexed="81"/>
            <rFont val="Tahoma"/>
            <family val="2"/>
          </rPr>
          <t>Vlad Gulis:</t>
        </r>
        <r>
          <rPr>
            <sz val="9"/>
            <color indexed="81"/>
            <rFont val="Tahoma"/>
            <family val="2"/>
          </rPr>
          <t xml:space="preserve">
ITS+LSU</t>
        </r>
      </text>
    </comment>
    <comment ref="K237" authorId="0" shapeId="0" xr:uid="{D8D33421-C21C-4D03-9A04-78B209FA26DF}">
      <text>
        <r>
          <rPr>
            <b/>
            <sz val="9"/>
            <color indexed="81"/>
            <rFont val="Tahoma"/>
            <family val="2"/>
          </rPr>
          <t>Vlad Gulis:</t>
        </r>
        <r>
          <rPr>
            <sz val="9"/>
            <color indexed="81"/>
            <rFont val="Tahoma"/>
            <family val="2"/>
          </rPr>
          <t xml:space="preserve">
ITS+LSU</t>
        </r>
      </text>
    </comment>
    <comment ref="K255" authorId="0" shapeId="0" xr:uid="{3138A77F-719D-4931-B104-7442B0FEA74A}">
      <text>
        <r>
          <rPr>
            <b/>
            <sz val="9"/>
            <color indexed="81"/>
            <rFont val="Tahoma"/>
            <family val="2"/>
          </rPr>
          <t>Vlad Gulis:</t>
        </r>
        <r>
          <rPr>
            <sz val="9"/>
            <color indexed="81"/>
            <rFont val="Tahoma"/>
            <family val="2"/>
          </rPr>
          <t xml:space="preserve">
ITS+LSU</t>
        </r>
      </text>
    </comment>
    <comment ref="K258" authorId="0" shapeId="0" xr:uid="{81B7C019-6856-4213-99A3-F91931BCE8CA}">
      <text>
        <r>
          <rPr>
            <b/>
            <sz val="9"/>
            <color indexed="81"/>
            <rFont val="Tahoma"/>
            <family val="2"/>
          </rPr>
          <t>Vlad Gulis:</t>
        </r>
        <r>
          <rPr>
            <sz val="9"/>
            <color indexed="81"/>
            <rFont val="Tahoma"/>
            <family val="2"/>
          </rPr>
          <t xml:space="preserve">
ITS+LSU</t>
        </r>
      </text>
    </comment>
    <comment ref="K263" authorId="0" shapeId="0" xr:uid="{C929114C-8885-4783-AAB9-259D22312BD9}">
      <text>
        <r>
          <rPr>
            <b/>
            <sz val="9"/>
            <color indexed="81"/>
            <rFont val="Tahoma"/>
            <family val="2"/>
          </rPr>
          <t>Vlad Gulis:</t>
        </r>
        <r>
          <rPr>
            <sz val="9"/>
            <color indexed="81"/>
            <rFont val="Tahoma"/>
            <family val="2"/>
          </rPr>
          <t xml:space="preserve">
ITS+LSU</t>
        </r>
      </text>
    </comment>
    <comment ref="K266" authorId="0" shapeId="0" xr:uid="{B3E85379-4555-444C-87CE-9C1571F6BB04}">
      <text>
        <r>
          <rPr>
            <b/>
            <sz val="9"/>
            <color indexed="81"/>
            <rFont val="Tahoma"/>
            <family val="2"/>
          </rPr>
          <t>Vlad Gulis:</t>
        </r>
        <r>
          <rPr>
            <sz val="9"/>
            <color indexed="81"/>
            <rFont val="Tahoma"/>
            <family val="2"/>
          </rPr>
          <t xml:space="preserve">
ITS+LSU</t>
        </r>
      </text>
    </comment>
    <comment ref="K278" authorId="0" shapeId="0" xr:uid="{DEB21F1A-20D7-45D8-B8D5-B8AC61BD66EB}">
      <text>
        <r>
          <rPr>
            <b/>
            <sz val="9"/>
            <color indexed="81"/>
            <rFont val="Tahoma"/>
            <family val="2"/>
          </rPr>
          <t>Vlad Gulis:</t>
        </r>
        <r>
          <rPr>
            <sz val="9"/>
            <color indexed="81"/>
            <rFont val="Tahoma"/>
            <family val="2"/>
          </rPr>
          <t xml:space="preserve">
ITS+LSU</t>
        </r>
      </text>
    </comment>
    <comment ref="K282" authorId="0" shapeId="0" xr:uid="{C073AB0A-E05D-4610-998F-E215D72A3A97}">
      <text>
        <r>
          <rPr>
            <b/>
            <sz val="9"/>
            <color indexed="81"/>
            <rFont val="Tahoma"/>
            <family val="2"/>
          </rPr>
          <t>Vlad Gulis:</t>
        </r>
        <r>
          <rPr>
            <sz val="9"/>
            <color indexed="81"/>
            <rFont val="Tahoma"/>
            <family val="2"/>
          </rPr>
          <t xml:space="preserve">
ITS+LSU</t>
        </r>
      </text>
    </comment>
    <comment ref="K284" authorId="0" shapeId="0" xr:uid="{F1549FFB-6B73-40DC-86C8-37164E350D60}">
      <text>
        <r>
          <rPr>
            <b/>
            <sz val="9"/>
            <color indexed="81"/>
            <rFont val="Tahoma"/>
            <family val="2"/>
          </rPr>
          <t>Vlad Gulis:</t>
        </r>
        <r>
          <rPr>
            <sz val="9"/>
            <color indexed="81"/>
            <rFont val="Tahoma"/>
            <family val="2"/>
          </rPr>
          <t xml:space="preserve">
ITS+LSU</t>
        </r>
      </text>
    </comment>
    <comment ref="K285" authorId="0" shapeId="0" xr:uid="{B650547A-5D49-4D15-991C-741C85ACED74}">
      <text>
        <r>
          <rPr>
            <b/>
            <sz val="9"/>
            <color indexed="81"/>
            <rFont val="Tahoma"/>
            <family val="2"/>
          </rPr>
          <t>Vlad Gulis:</t>
        </r>
        <r>
          <rPr>
            <sz val="9"/>
            <color indexed="81"/>
            <rFont val="Tahoma"/>
            <family val="2"/>
          </rPr>
          <t xml:space="preserve">
ITS+LSU</t>
        </r>
      </text>
    </comment>
    <comment ref="K331" authorId="0" shapeId="0" xr:uid="{5A712FEB-C557-4A06-98F2-7742159813CD}">
      <text>
        <r>
          <rPr>
            <b/>
            <sz val="9"/>
            <color indexed="81"/>
            <rFont val="Tahoma"/>
            <family val="2"/>
          </rPr>
          <t>Vlad Gulis:</t>
        </r>
        <r>
          <rPr>
            <sz val="9"/>
            <color indexed="81"/>
            <rFont val="Tahoma"/>
            <family val="2"/>
          </rPr>
          <t xml:space="preserve">
ITS+LSU</t>
        </r>
      </text>
    </comment>
    <comment ref="K352" authorId="0" shapeId="0" xr:uid="{3DB513A7-9061-4625-BF83-1EBBB915D3D8}">
      <text>
        <r>
          <rPr>
            <b/>
            <sz val="9"/>
            <color indexed="81"/>
            <rFont val="Tahoma"/>
            <family val="2"/>
          </rPr>
          <t>Vlad Gulis:</t>
        </r>
        <r>
          <rPr>
            <sz val="9"/>
            <color indexed="81"/>
            <rFont val="Tahoma"/>
            <family val="2"/>
          </rPr>
          <t xml:space="preserve">
ITS+LSU</t>
        </r>
      </text>
    </comment>
    <comment ref="K382" authorId="0" shapeId="0" xr:uid="{571554F2-3AD2-46DF-A993-035DA349557D}">
      <text>
        <r>
          <rPr>
            <b/>
            <sz val="9"/>
            <color indexed="81"/>
            <rFont val="Tahoma"/>
            <family val="2"/>
          </rPr>
          <t>Vlad Gulis:</t>
        </r>
        <r>
          <rPr>
            <sz val="9"/>
            <color indexed="81"/>
            <rFont val="Tahoma"/>
            <family val="2"/>
          </rPr>
          <t xml:space="preserve">
ITS+LSU</t>
        </r>
      </text>
    </comment>
    <comment ref="A388" authorId="0" shapeId="0" xr:uid="{E6F602C0-AADE-4DC1-AF4C-E114E219F777}">
      <text>
        <r>
          <rPr>
            <b/>
            <sz val="9"/>
            <color indexed="81"/>
            <rFont val="Tahoma"/>
            <family val="2"/>
          </rPr>
          <t>Vlad Gulis:</t>
        </r>
        <r>
          <rPr>
            <sz val="9"/>
            <color indexed="81"/>
            <rFont val="Tahoma"/>
            <family val="2"/>
          </rPr>
          <t xml:space="preserve">
green means subcultured to tubes and sometimes water as of Feb. 2019</t>
        </r>
      </text>
    </comment>
    <comment ref="K392" authorId="0" shapeId="0" xr:uid="{00DD29B4-4291-4166-B535-93CFC105CC1B}">
      <text>
        <r>
          <rPr>
            <b/>
            <sz val="9"/>
            <color indexed="81"/>
            <rFont val="Tahoma"/>
            <family val="2"/>
          </rPr>
          <t>Vlad Gulis:</t>
        </r>
        <r>
          <rPr>
            <sz val="9"/>
            <color indexed="81"/>
            <rFont val="Tahoma"/>
            <family val="2"/>
          </rPr>
          <t xml:space="preserve">
ITS+LSU</t>
        </r>
      </text>
    </comment>
    <comment ref="K394" authorId="0" shapeId="0" xr:uid="{D3014715-C047-4AD3-833C-16821BD42457}">
      <text>
        <r>
          <rPr>
            <b/>
            <sz val="9"/>
            <color indexed="81"/>
            <rFont val="Tahoma"/>
            <family val="2"/>
          </rPr>
          <t>Vlad Gulis:</t>
        </r>
        <r>
          <rPr>
            <sz val="9"/>
            <color indexed="81"/>
            <rFont val="Tahoma"/>
            <family val="2"/>
          </rPr>
          <t xml:space="preserve">
ITS+LSU</t>
        </r>
      </text>
    </comment>
    <comment ref="K399" authorId="0" shapeId="0" xr:uid="{8FF1AD0A-0A1C-4323-B5E1-9E3B2CBC1903}">
      <text>
        <r>
          <rPr>
            <b/>
            <sz val="9"/>
            <color indexed="81"/>
            <rFont val="Tahoma"/>
            <family val="2"/>
          </rPr>
          <t>Vlad Gulis:</t>
        </r>
        <r>
          <rPr>
            <sz val="9"/>
            <color indexed="81"/>
            <rFont val="Tahoma"/>
            <family val="2"/>
          </rPr>
          <t xml:space="preserve">
ITS+LSU</t>
        </r>
      </text>
    </comment>
    <comment ref="K401" authorId="0" shapeId="0" xr:uid="{1FC0FC97-0470-4679-A42A-932D3390D7F7}">
      <text>
        <r>
          <rPr>
            <b/>
            <sz val="9"/>
            <color indexed="81"/>
            <rFont val="Tahoma"/>
            <family val="2"/>
          </rPr>
          <t>Vlad Gulis:</t>
        </r>
        <r>
          <rPr>
            <sz val="9"/>
            <color indexed="81"/>
            <rFont val="Tahoma"/>
            <family val="2"/>
          </rPr>
          <t xml:space="preserve">
ITS+LSU</t>
        </r>
      </text>
    </comment>
    <comment ref="D410" authorId="1" shapeId="0" xr:uid="{EB1723D8-F823-43F1-BD5F-BE3E11B0B9A2}">
      <text>
        <r>
          <rPr>
            <b/>
            <sz val="9"/>
            <color indexed="81"/>
            <rFont val="Tahoma"/>
            <charset val="1"/>
          </rPr>
          <t>Vladislav Gulis:</t>
        </r>
        <r>
          <rPr>
            <sz val="9"/>
            <color indexed="81"/>
            <rFont val="Tahoma"/>
            <charset val="1"/>
          </rPr>
          <t xml:space="preserve">
not furtiva; undescribed based on ITS</t>
        </r>
      </text>
    </comment>
    <comment ref="K410" authorId="0" shapeId="0" xr:uid="{AE645A26-CD66-4395-88FA-BC9BBDB5F3A5}">
      <text>
        <r>
          <rPr>
            <b/>
            <sz val="9"/>
            <color indexed="81"/>
            <rFont val="Tahoma"/>
            <family val="2"/>
          </rPr>
          <t>Vlad Gulis:</t>
        </r>
        <r>
          <rPr>
            <sz val="9"/>
            <color indexed="81"/>
            <rFont val="Tahoma"/>
            <family val="2"/>
          </rPr>
          <t xml:space="preserve">
ITS+LSU</t>
        </r>
      </text>
    </comment>
    <comment ref="K412" authorId="0" shapeId="0" xr:uid="{2DADB67E-6FAA-4297-969A-1EECA1A5D0E0}">
      <text>
        <r>
          <rPr>
            <b/>
            <sz val="9"/>
            <color indexed="81"/>
            <rFont val="Tahoma"/>
            <family val="2"/>
          </rPr>
          <t>Vlad Gulis:</t>
        </r>
        <r>
          <rPr>
            <sz val="9"/>
            <color indexed="81"/>
            <rFont val="Tahoma"/>
            <family val="2"/>
          </rPr>
          <t xml:space="preserve">
ITS+LSU</t>
        </r>
      </text>
    </comment>
    <comment ref="K414" authorId="0" shapeId="0" xr:uid="{76CB4786-24B5-422B-A05A-8968204E9548}">
      <text>
        <r>
          <rPr>
            <b/>
            <sz val="9"/>
            <color indexed="81"/>
            <rFont val="Tahoma"/>
            <family val="2"/>
          </rPr>
          <t>Vlad Gulis:</t>
        </r>
        <r>
          <rPr>
            <sz val="9"/>
            <color indexed="81"/>
            <rFont val="Tahoma"/>
            <family val="2"/>
          </rPr>
          <t xml:space="preserve">
ITS+LSU</t>
        </r>
      </text>
    </comment>
    <comment ref="F462" authorId="1" shapeId="0" xr:uid="{3215957D-492B-41B5-8906-AD65AE59C788}">
      <text>
        <r>
          <rPr>
            <b/>
            <sz val="9"/>
            <color indexed="81"/>
            <rFont val="Tahoma"/>
            <charset val="1"/>
          </rPr>
          <t>Vladislav Gulis:</t>
        </r>
        <r>
          <rPr>
            <sz val="9"/>
            <color indexed="81"/>
            <rFont val="Tahoma"/>
            <charset val="1"/>
          </rPr>
          <t xml:space="preserve">
SC/NC border, Hwy 76</t>
        </r>
      </text>
    </comment>
    <comment ref="K579" authorId="0" shapeId="0" xr:uid="{E628F6F5-00D8-4A5F-8B4B-19CC0C9B9FB1}">
      <text>
        <r>
          <rPr>
            <b/>
            <sz val="9"/>
            <color indexed="81"/>
            <rFont val="Tahoma"/>
            <family val="2"/>
          </rPr>
          <t>Vlad Gulis:</t>
        </r>
        <r>
          <rPr>
            <sz val="9"/>
            <color indexed="81"/>
            <rFont val="Tahoma"/>
            <family val="2"/>
          </rPr>
          <t xml:space="preserve">
ITS+LSU</t>
        </r>
      </text>
    </comment>
    <comment ref="K598" authorId="0" shapeId="0" xr:uid="{6359FCC1-E8D9-450F-85E8-29662CDE26D6}">
      <text>
        <r>
          <rPr>
            <b/>
            <sz val="9"/>
            <color indexed="81"/>
            <rFont val="Tahoma"/>
            <family val="2"/>
          </rPr>
          <t>Vlad Gulis:</t>
        </r>
        <r>
          <rPr>
            <sz val="9"/>
            <color indexed="81"/>
            <rFont val="Tahoma"/>
            <family val="2"/>
          </rPr>
          <t xml:space="preserve">
ITS+LSU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Vlad Gulis</author>
  </authors>
  <commentList>
    <comment ref="X1" authorId="0" shapeId="0" xr:uid="{55477784-3525-4438-8958-4EF0EE5534DA}">
      <text>
        <r>
          <rPr>
            <b/>
            <sz val="9"/>
            <color indexed="81"/>
            <rFont val="Tahoma"/>
            <family val="2"/>
          </rPr>
          <t>Vlad Gulis:</t>
        </r>
        <r>
          <rPr>
            <sz val="9"/>
            <color indexed="81"/>
            <rFont val="Tahoma"/>
            <family val="2"/>
          </rPr>
          <t xml:space="preserve">
# to be replaced with hard return (paragraph mark) in MSWord</t>
        </r>
      </text>
    </comment>
    <comment ref="Y1" authorId="0" shapeId="0" xr:uid="{020C9453-FDF3-4672-8533-58BFE97E6F75}">
      <text>
        <r>
          <rPr>
            <b/>
            <sz val="9"/>
            <color indexed="81"/>
            <rFont val="Tahoma"/>
            <family val="2"/>
          </rPr>
          <t>Vlad Gulis:</t>
        </r>
        <r>
          <rPr>
            <sz val="9"/>
            <color indexed="81"/>
            <rFont val="Tahoma"/>
            <family val="2"/>
          </rPr>
          <t xml:space="preserve">
@ to be replaced with TAB mark in MSWord</t>
        </r>
      </text>
    </comment>
    <comment ref="K32" authorId="0" shapeId="0" xr:uid="{697B2CA1-AA3B-40E8-B046-A0A1126A9DC5}">
      <text>
        <r>
          <rPr>
            <b/>
            <sz val="9"/>
            <color indexed="81"/>
            <rFont val="Tahoma"/>
            <family val="2"/>
          </rPr>
          <t>Vlad Gulis:</t>
        </r>
        <r>
          <rPr>
            <sz val="9"/>
            <color indexed="81"/>
            <rFont val="Tahoma"/>
            <family val="2"/>
          </rPr>
          <t xml:space="preserve">
exists in UNITE</t>
        </r>
      </text>
    </comment>
    <comment ref="K128" authorId="0" shapeId="0" xr:uid="{0ABE553E-0258-4950-99D8-A85C21AC022B}">
      <text>
        <r>
          <rPr>
            <b/>
            <sz val="9"/>
            <color indexed="81"/>
            <rFont val="Tahoma"/>
            <family val="2"/>
          </rPr>
          <t>Vlad Gulis:</t>
        </r>
        <r>
          <rPr>
            <sz val="9"/>
            <color indexed="81"/>
            <rFont val="Tahoma"/>
            <family val="2"/>
          </rPr>
          <t xml:space="preserve">
exist in UNITE</t>
        </r>
      </text>
    </comment>
    <comment ref="A142" authorId="0" shapeId="0" xr:uid="{FC033923-A6C5-4DF5-AB77-BE4F4578A085}">
      <text>
        <r>
          <rPr>
            <b/>
            <sz val="9"/>
            <color indexed="81"/>
            <rFont val="Tahoma"/>
            <charset val="1"/>
          </rPr>
          <t>Vlad Gulis:</t>
        </r>
        <r>
          <rPr>
            <sz val="9"/>
            <color indexed="81"/>
            <rFont val="Tahoma"/>
            <charset val="1"/>
          </rPr>
          <t xml:space="preserve">
Added in Jan. 2023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Vlad Gulis</author>
  </authors>
  <commentList>
    <comment ref="A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Vlad Gulis:</t>
        </r>
        <r>
          <rPr>
            <sz val="9"/>
            <color indexed="81"/>
            <rFont val="Tahoma"/>
            <family val="2"/>
          </rPr>
          <t xml:space="preserve">
This sheet contains additional published AH sequences (from Gb) for UNITE QIIME database that were not included there for some reason (e.g. a single sequence per species, etc.)
Checked against UNITE ver.8 downloaded in June 2022</t>
        </r>
      </text>
    </comment>
    <comment ref="X1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Vlad Gulis:</t>
        </r>
        <r>
          <rPr>
            <sz val="9"/>
            <color indexed="81"/>
            <rFont val="Tahoma"/>
            <family val="2"/>
          </rPr>
          <t xml:space="preserve">
# to be replaced with hard return (paragraph mark) in MSWord</t>
        </r>
      </text>
    </comment>
    <comment ref="Y1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Vlad Gulis:</t>
        </r>
        <r>
          <rPr>
            <sz val="9"/>
            <color indexed="81"/>
            <rFont val="Tahoma"/>
            <family val="2"/>
          </rPr>
          <t xml:space="preserve">
spaces to be replaced with underscores;
@ to be replaced with TAB mark in MSWord</t>
        </r>
      </text>
    </comment>
    <comment ref="A76" authorId="0" shapeId="0" xr:uid="{84DF1572-9ED7-450D-AD0B-C23F0669A5ED}">
      <text>
        <r>
          <rPr>
            <b/>
            <sz val="9"/>
            <color indexed="81"/>
            <rFont val="Tahoma"/>
            <charset val="1"/>
          </rPr>
          <t>Vlad Gulis:</t>
        </r>
        <r>
          <rPr>
            <sz val="9"/>
            <color indexed="81"/>
            <rFont val="Tahoma"/>
            <charset val="1"/>
          </rPr>
          <t xml:space="preserve">
Added in Jan 2023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Vlad Gulis</author>
  </authors>
  <commentList>
    <comment ref="X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Vlad Gulis:</t>
        </r>
        <r>
          <rPr>
            <sz val="9"/>
            <color indexed="81"/>
            <rFont val="Tahoma"/>
            <family val="2"/>
          </rPr>
          <t xml:space="preserve">
# to be replaced with hard return (paragraph mark) in MSWord</t>
        </r>
      </text>
    </comment>
    <comment ref="Y1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Vlad Gulis:</t>
        </r>
        <r>
          <rPr>
            <sz val="9"/>
            <color indexed="81"/>
            <rFont val="Tahoma"/>
            <family val="2"/>
          </rPr>
          <t xml:space="preserve">
spaces to be replaced with underscores;
@ to be replaced with TAB mark in MSWord</t>
        </r>
      </text>
    </comment>
    <comment ref="K32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Vlad Gulis:</t>
        </r>
        <r>
          <rPr>
            <sz val="9"/>
            <color indexed="81"/>
            <rFont val="Tahoma"/>
            <family val="2"/>
          </rPr>
          <t xml:space="preserve">
exists in UNITE</t>
        </r>
      </text>
    </comment>
    <comment ref="K128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Vlad Gulis:</t>
        </r>
        <r>
          <rPr>
            <sz val="9"/>
            <color indexed="81"/>
            <rFont val="Tahoma"/>
            <family val="2"/>
          </rPr>
          <t xml:space="preserve">
exist in UNITE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Vlad Gulis</author>
  </authors>
  <commentList>
    <comment ref="A1" authorId="0" shapeId="0" xr:uid="{D350B6F5-918E-40D3-B497-216CDF28B919}">
      <text>
        <r>
          <rPr>
            <b/>
            <sz val="9"/>
            <color indexed="81"/>
            <rFont val="Tahoma"/>
            <family val="2"/>
          </rPr>
          <t>Vlad Gulis:</t>
        </r>
        <r>
          <rPr>
            <sz val="9"/>
            <color indexed="81"/>
            <rFont val="Tahoma"/>
            <family val="2"/>
          </rPr>
          <t xml:space="preserve">
This sheet contains additional published AH sequences (from Gb) for UNITE QIIME database that were not included there for some reason (e.g. a single sequence per species, etc.)
Checked against file sh_taxonomy_qiime_ver7_dynamic_s_01.12.2017.txt</t>
        </r>
      </text>
    </comment>
    <comment ref="X1" authorId="0" shapeId="0" xr:uid="{E6C28E55-0623-4A17-B879-2C06DE0C084F}">
      <text>
        <r>
          <rPr>
            <b/>
            <sz val="9"/>
            <color indexed="81"/>
            <rFont val="Tahoma"/>
            <family val="2"/>
          </rPr>
          <t>Vlad Gulis:</t>
        </r>
        <r>
          <rPr>
            <sz val="9"/>
            <color indexed="81"/>
            <rFont val="Tahoma"/>
            <family val="2"/>
          </rPr>
          <t xml:space="preserve">
# to be replaced with hard return (paragraph mark) in MSWord</t>
        </r>
      </text>
    </comment>
    <comment ref="Y1" authorId="0" shapeId="0" xr:uid="{4E98D35A-E954-43B7-8058-6EC13FE5479C}">
      <text>
        <r>
          <rPr>
            <b/>
            <sz val="9"/>
            <color indexed="81"/>
            <rFont val="Tahoma"/>
            <family val="2"/>
          </rPr>
          <t>Vlad Gulis:</t>
        </r>
        <r>
          <rPr>
            <sz val="9"/>
            <color indexed="81"/>
            <rFont val="Tahoma"/>
            <family val="2"/>
          </rPr>
          <t xml:space="preserve">
spaces to be replaced with underscores;
@ to be replaced with TAB mark in MSWord</t>
        </r>
      </text>
    </comment>
  </commentList>
</comments>
</file>

<file path=xl/sharedStrings.xml><?xml version="1.0" encoding="utf-8"?>
<sst xmlns="http://schemas.openxmlformats.org/spreadsheetml/2006/main" count="14767" uniqueCount="2423">
  <si>
    <t>Isolate #</t>
  </si>
  <si>
    <t>Genus</t>
  </si>
  <si>
    <t>Species</t>
  </si>
  <si>
    <t>elegans</t>
  </si>
  <si>
    <t>Date</t>
  </si>
  <si>
    <t>Locality</t>
  </si>
  <si>
    <t>Substrate</t>
  </si>
  <si>
    <t>Notes</t>
  </si>
  <si>
    <t>Isolated by</t>
  </si>
  <si>
    <t>NM38</t>
  </si>
  <si>
    <t>KS</t>
  </si>
  <si>
    <t>VG</t>
  </si>
  <si>
    <t>24-1</t>
  </si>
  <si>
    <t>Geniculospora</t>
  </si>
  <si>
    <t>inflata</t>
  </si>
  <si>
    <t>New Mexico, USA</t>
  </si>
  <si>
    <t>198x</t>
  </si>
  <si>
    <t>checked-OK</t>
  </si>
  <si>
    <t>39-3</t>
  </si>
  <si>
    <t>44-2</t>
  </si>
  <si>
    <t>aquatica</t>
  </si>
  <si>
    <t>38-4</t>
  </si>
  <si>
    <t>campanulata</t>
  </si>
  <si>
    <t>38-5</t>
  </si>
  <si>
    <t>crassa</t>
  </si>
  <si>
    <t>Author</t>
  </si>
  <si>
    <t>Ingold</t>
  </si>
  <si>
    <t>Tetrachaetum</t>
  </si>
  <si>
    <t>Alatospora</t>
  </si>
  <si>
    <t>Culicidospora</t>
  </si>
  <si>
    <t>Heliscina</t>
  </si>
  <si>
    <t>Anguillospora</t>
  </si>
  <si>
    <t xml:space="preserve"> </t>
  </si>
  <si>
    <t>Name</t>
  </si>
  <si>
    <t>(Ingold) Sv. Nilsson ex Marvanová &amp; Sv. Nilsson</t>
  </si>
  <si>
    <t>Dyko</t>
  </si>
  <si>
    <t>R.H. Petersen</t>
  </si>
  <si>
    <t>Marvanová</t>
  </si>
  <si>
    <t>39-4</t>
  </si>
  <si>
    <t>gravida</t>
  </si>
  <si>
    <t>23-4</t>
  </si>
  <si>
    <t>filiformis</t>
  </si>
  <si>
    <t>Greath.</t>
  </si>
  <si>
    <t>30-2</t>
  </si>
  <si>
    <t>pseudofloscula</t>
  </si>
  <si>
    <t>3-5</t>
  </si>
  <si>
    <t>Variocladium</t>
  </si>
  <si>
    <t>giganteum</t>
  </si>
  <si>
    <t>(S.H. Iqbal) Descals &amp; Marvanová</t>
  </si>
  <si>
    <t>8-3</t>
  </si>
  <si>
    <t>Tricladium</t>
  </si>
  <si>
    <t>patulum</t>
  </si>
  <si>
    <t>44-1</t>
  </si>
  <si>
    <t>44-4</t>
  </si>
  <si>
    <t>Mycofalcella</t>
  </si>
  <si>
    <t>calcarata</t>
  </si>
  <si>
    <t>26-2</t>
  </si>
  <si>
    <t>acuminata</t>
  </si>
  <si>
    <t>7-1</t>
  </si>
  <si>
    <t>sphagnorum</t>
  </si>
  <si>
    <t>Casaresia</t>
  </si>
  <si>
    <t>5-5</t>
  </si>
  <si>
    <t>?</t>
  </si>
  <si>
    <t>4-5</t>
  </si>
  <si>
    <t>Triscelophorus</t>
  </si>
  <si>
    <t>konajensis</t>
  </si>
  <si>
    <t>3-6</t>
  </si>
  <si>
    <t>23-1</t>
  </si>
  <si>
    <t>8-5</t>
  </si>
  <si>
    <t>Fontanospora</t>
  </si>
  <si>
    <t>alternibrachiata</t>
  </si>
  <si>
    <t>30-1</t>
  </si>
  <si>
    <t>44-6</t>
  </si>
  <si>
    <t>43-4</t>
  </si>
  <si>
    <t>39-2</t>
  </si>
  <si>
    <t>Taeniospora</t>
  </si>
  <si>
    <t>gracilis var. enecta</t>
  </si>
  <si>
    <t>39-6</t>
  </si>
  <si>
    <t>19-2</t>
  </si>
  <si>
    <t>25-5</t>
  </si>
  <si>
    <t>25-1</t>
  </si>
  <si>
    <t>Articulospora</t>
  </si>
  <si>
    <t>tetracladia</t>
  </si>
  <si>
    <t>8-4</t>
  </si>
  <si>
    <t>35-3</t>
  </si>
  <si>
    <t>Dimorphospora</t>
  </si>
  <si>
    <t>foliicola</t>
  </si>
  <si>
    <t>8-1</t>
  </si>
  <si>
    <t>33-1</t>
  </si>
  <si>
    <t>could be A. furtiva</t>
  </si>
  <si>
    <t>39-5</t>
  </si>
  <si>
    <t>Goniopila</t>
  </si>
  <si>
    <t>monticola</t>
  </si>
  <si>
    <t>24-5</t>
  </si>
  <si>
    <t>27-3</t>
  </si>
  <si>
    <t>31-4</t>
  </si>
  <si>
    <t>VG126a</t>
  </si>
  <si>
    <t>Taeniolella</t>
  </si>
  <si>
    <t>typhoides</t>
  </si>
  <si>
    <t>VG119</t>
  </si>
  <si>
    <t>rubescens</t>
  </si>
  <si>
    <t>VG98a</t>
  </si>
  <si>
    <t>Filosporella</t>
  </si>
  <si>
    <t>exilis</t>
  </si>
  <si>
    <t>VG80</t>
  </si>
  <si>
    <t>Sporidesmium</t>
  </si>
  <si>
    <t>subfuscum</t>
  </si>
  <si>
    <t>24-4</t>
  </si>
  <si>
    <t>25-6</t>
  </si>
  <si>
    <t>24-2</t>
  </si>
  <si>
    <t>23-2</t>
  </si>
  <si>
    <t>33-2</t>
  </si>
  <si>
    <t>27-1</t>
  </si>
  <si>
    <t>31-1</t>
  </si>
  <si>
    <t>23-6</t>
  </si>
  <si>
    <t>25-2</t>
  </si>
  <si>
    <t>NM33</t>
  </si>
  <si>
    <t>VG127</t>
  </si>
  <si>
    <t>dendromorpha</t>
  </si>
  <si>
    <t>VG163</t>
  </si>
  <si>
    <t>VG164</t>
  </si>
  <si>
    <t>I-735-5</t>
  </si>
  <si>
    <t>filiform, tardy secession</t>
  </si>
  <si>
    <t>LM</t>
  </si>
  <si>
    <t>Canada</t>
  </si>
  <si>
    <t>I-823-4</t>
  </si>
  <si>
    <t>versimorpha</t>
  </si>
  <si>
    <t>AL64</t>
  </si>
  <si>
    <t>Alabama, USA</t>
  </si>
  <si>
    <t>51-6</t>
  </si>
  <si>
    <t>Triposporium</t>
  </si>
  <si>
    <t>53-2</t>
  </si>
  <si>
    <t>longissima</t>
  </si>
  <si>
    <t>thin conidia, frills, rhexolysis seen</t>
  </si>
  <si>
    <t>62-1</t>
  </si>
  <si>
    <t>Heliscus</t>
  </si>
  <si>
    <t>lugdunensis</t>
  </si>
  <si>
    <t>62-2</t>
  </si>
  <si>
    <t>66-1</t>
  </si>
  <si>
    <t>66-6</t>
  </si>
  <si>
    <t>fusiramosa</t>
  </si>
  <si>
    <t>66-7</t>
  </si>
  <si>
    <t>67-5</t>
  </si>
  <si>
    <t>curvisporum</t>
  </si>
  <si>
    <t>69-3</t>
  </si>
  <si>
    <t>68-1</t>
  </si>
  <si>
    <t>68-2</t>
  </si>
  <si>
    <t>66-4</t>
  </si>
  <si>
    <t>69-4</t>
  </si>
  <si>
    <t>66-5</t>
  </si>
  <si>
    <t>69-5</t>
  </si>
  <si>
    <t>69-1</t>
  </si>
  <si>
    <t>filiform</t>
  </si>
  <si>
    <t>71-1</t>
  </si>
  <si>
    <t>rangiferinum</t>
  </si>
  <si>
    <t>67-3</t>
  </si>
  <si>
    <t>56-4</t>
  </si>
  <si>
    <t>Tetrabrunneospora</t>
  </si>
  <si>
    <t>ellisii</t>
  </si>
  <si>
    <t>71-7</t>
  </si>
  <si>
    <t>71-8</t>
  </si>
  <si>
    <t>61-5</t>
  </si>
  <si>
    <t>Clavariopsis</t>
  </si>
  <si>
    <t>72-1</t>
  </si>
  <si>
    <t>Varicosporium</t>
  </si>
  <si>
    <t>72-2</t>
  </si>
  <si>
    <t>66-3</t>
  </si>
  <si>
    <t>Flagellospora</t>
  </si>
  <si>
    <t>fusarioides</t>
  </si>
  <si>
    <t>66-2</t>
  </si>
  <si>
    <t>63-5</t>
  </si>
  <si>
    <t>64-6</t>
  </si>
  <si>
    <t>62-4</t>
  </si>
  <si>
    <t>50-2</t>
  </si>
  <si>
    <t>antennata</t>
  </si>
  <si>
    <t>71-4</t>
  </si>
  <si>
    <t>Dendrospora</t>
  </si>
  <si>
    <t>polymorpha</t>
  </si>
  <si>
    <t>71-5</t>
  </si>
  <si>
    <t>64-1</t>
  </si>
  <si>
    <t>63-1</t>
  </si>
  <si>
    <t>63-2</t>
  </si>
  <si>
    <t>54-1</t>
  </si>
  <si>
    <t>Pyramidospora</t>
  </si>
  <si>
    <t>54-2</t>
  </si>
  <si>
    <t>53-4</t>
  </si>
  <si>
    <t>penicillioides</t>
  </si>
  <si>
    <t>53-5</t>
  </si>
  <si>
    <t>AL17</t>
  </si>
  <si>
    <t>Crucella</t>
  </si>
  <si>
    <t>subtilis</t>
  </si>
  <si>
    <t>76-4</t>
  </si>
  <si>
    <t>Campylospora</t>
  </si>
  <si>
    <t>chaetocladia</t>
  </si>
  <si>
    <t>75-4</t>
  </si>
  <si>
    <t>Clavariana</t>
  </si>
  <si>
    <t>Nawawi</t>
  </si>
  <si>
    <t>76-6</t>
  </si>
  <si>
    <t>tentaculus</t>
  </si>
  <si>
    <t>not sure if conidiogenesis is really phialidic</t>
  </si>
  <si>
    <t>77-3</t>
  </si>
  <si>
    <t>Lunulospora</t>
  </si>
  <si>
    <t>curvula</t>
  </si>
  <si>
    <t>77-2</t>
  </si>
  <si>
    <t>splendens</t>
  </si>
  <si>
    <t>69-2</t>
  </si>
  <si>
    <t>72-4</t>
  </si>
  <si>
    <t>triradial-multiradial conidia</t>
  </si>
  <si>
    <t>72-7</t>
  </si>
  <si>
    <t>61-1</t>
  </si>
  <si>
    <t>77-4</t>
  </si>
  <si>
    <t>cornuta</t>
  </si>
  <si>
    <t>Lemonniera</t>
  </si>
  <si>
    <t>50-5</t>
  </si>
  <si>
    <t>56-1</t>
  </si>
  <si>
    <t>helicosporous</t>
  </si>
  <si>
    <t>Descals &amp; B. Sutton</t>
  </si>
  <si>
    <t>Tetracladium</t>
  </si>
  <si>
    <t>marchalianum</t>
  </si>
  <si>
    <t>breve</t>
  </si>
  <si>
    <t>stream on UI campus, Bloomington, Indiana, USA</t>
  </si>
  <si>
    <t>De Wild.</t>
  </si>
  <si>
    <t>A. Roldán</t>
  </si>
  <si>
    <t xml:space="preserve">(Sacc. &amp; P. Syd.) Ingold </t>
  </si>
  <si>
    <t xml:space="preserve">Gulis &amp; Marvanová </t>
  </si>
  <si>
    <t>Ranzoni</t>
  </si>
  <si>
    <t>Gonz. Frag.</t>
  </si>
  <si>
    <t>Marvanová &amp; Suberkr.</t>
  </si>
  <si>
    <t>A. Roldán &amp; Descals</t>
  </si>
  <si>
    <t>Tubaki</t>
  </si>
  <si>
    <t>Marvanová et al.</t>
  </si>
  <si>
    <t xml:space="preserve">S.H. Iqbal </t>
  </si>
  <si>
    <t>(Dyko) Marvanová &amp; Descals</t>
  </si>
  <si>
    <t>Umphlett</t>
  </si>
  <si>
    <t>Marvanová, Om-Kalth. &amp; J. Webster</t>
  </si>
  <si>
    <t>Sv. Nilsson</t>
  </si>
  <si>
    <t>(Gulis &amp; Marvanová) Marvanová &amp; Gulis</t>
  </si>
  <si>
    <t>Gulis &amp; Marvanová</t>
  </si>
  <si>
    <t>Marvanová &amp; Stalpers</t>
  </si>
  <si>
    <t>Descals</t>
  </si>
  <si>
    <t>Corda</t>
  </si>
  <si>
    <t>K.R. Sridhar &amp; Kaver.</t>
  </si>
  <si>
    <t>S.H. Iqbal</t>
  </si>
  <si>
    <t>(Descals) Descals &amp; Marvanová</t>
  </si>
  <si>
    <t>Rhododendron maximum leaves</t>
  </si>
  <si>
    <t>unident. dycot leaves</t>
  </si>
  <si>
    <t>Shope Fork, Coweeta Hydrologic Lab, NC, USA</t>
  </si>
  <si>
    <t>stream 54, Coweeta Hydrologic Lab, North Carolina, USA</t>
  </si>
  <si>
    <t>stream 53, Coweeta Hydrologic Lab, North Carolina, USA</t>
  </si>
  <si>
    <t>foam</t>
  </si>
  <si>
    <t>Walker Camp Prong, between junctions with Cole Creek and Trout Branch along 441 highway, Great Smoky Mountains National Park, Tennessee, USA</t>
  </si>
  <si>
    <t>Acer rubrum leaves</t>
  </si>
  <si>
    <t>Quercus ?alba leaves</t>
  </si>
  <si>
    <t>Quercus leaves</t>
  </si>
  <si>
    <t>Quercus ?prinus leaves</t>
  </si>
  <si>
    <t>NP</t>
  </si>
  <si>
    <t>up</t>
  </si>
  <si>
    <t>stream 55, Coweeta Hydrologic Lab, North Carolina, USA</t>
  </si>
  <si>
    <t>water (isolated from filter)</t>
  </si>
  <si>
    <t>Quercus alba wood veneers</t>
  </si>
  <si>
    <t>constricta</t>
  </si>
  <si>
    <t>decorticated branch</t>
  </si>
  <si>
    <t>leaves?</t>
  </si>
  <si>
    <t>53 or 54</t>
  </si>
  <si>
    <t>dark colony, small filiform conidia</t>
  </si>
  <si>
    <t>dead submerged tree roots</t>
  </si>
  <si>
    <t>artificial foam</t>
  </si>
  <si>
    <t>stream 17, Florida, USA</t>
  </si>
  <si>
    <t>?Filosporella</t>
  </si>
  <si>
    <t>twigs</t>
  </si>
  <si>
    <t>Hershey, Toolik Field Station, Alaska, USA</t>
  </si>
  <si>
    <t>sedges</t>
  </si>
  <si>
    <t>Happy Valley, Toolik Field Station, Alaska, USA</t>
  </si>
  <si>
    <t>May, Toolik Field Station, Alaska, USA</t>
  </si>
  <si>
    <t>grass blades (Gramineae)</t>
  </si>
  <si>
    <t>Trevor, Toolik Field Station, Alaska, USA</t>
  </si>
  <si>
    <t>Salix leaves</t>
  </si>
  <si>
    <t>unnamed stream, Toolik Field Station, Alaska, USA</t>
  </si>
  <si>
    <t>12, Laurel Creek, Great Smoky Mountains National Park, Tennessee, USA</t>
  </si>
  <si>
    <t>R. Busianka, Berezinsky Biosphere Reserve, Belarus</t>
  </si>
  <si>
    <t>Sep. 1996</t>
  </si>
  <si>
    <t>Populus nigra leaves</t>
  </si>
  <si>
    <t>Shchatkovo, Belarus</t>
  </si>
  <si>
    <t>May 1996</t>
  </si>
  <si>
    <t>Apr. 1997</t>
  </si>
  <si>
    <t>R. Nacha, Belarus</t>
  </si>
  <si>
    <t>Nuphar luteum leaves</t>
  </si>
  <si>
    <t>R. Ptich', Belarus</t>
  </si>
  <si>
    <t>Equisetum fluviatile stems</t>
  </si>
  <si>
    <t>R. Svisloch', Belarus</t>
  </si>
  <si>
    <t>May 1997</t>
  </si>
  <si>
    <t>R. West Berezina, Belarus</t>
  </si>
  <si>
    <t>May 1998</t>
  </si>
  <si>
    <t>Oct. 1997</t>
  </si>
  <si>
    <t>Phragmites australis leaves</t>
  </si>
  <si>
    <t>Lake Naroch', Belarus</t>
  </si>
  <si>
    <t>ephemeral stream near Logoisk, Belarus</t>
  </si>
  <si>
    <t>I-634-5</t>
  </si>
  <si>
    <t>Jun. 1996</t>
  </si>
  <si>
    <t>R. Pererov, Belavezhskaya Pushcha National Park, Belarus</t>
  </si>
  <si>
    <t>Oct. 1999</t>
  </si>
  <si>
    <t>76-8</t>
  </si>
  <si>
    <t>Arbusculina</t>
  </si>
  <si>
    <t>irregularis</t>
  </si>
  <si>
    <t>(R.H. Petersen) Marvanová &amp; Descals</t>
  </si>
  <si>
    <t>died at 4C</t>
  </si>
  <si>
    <t>84-3</t>
  </si>
  <si>
    <t>94-7</t>
  </si>
  <si>
    <t>93-6</t>
  </si>
  <si>
    <t>93-5</t>
  </si>
  <si>
    <t>Angulospora</t>
  </si>
  <si>
    <t>75-7</t>
  </si>
  <si>
    <t>monosporus</t>
  </si>
  <si>
    <t>85-1</t>
  </si>
  <si>
    <t>85-4</t>
  </si>
  <si>
    <t>85-2</t>
  </si>
  <si>
    <t>acuminatus</t>
  </si>
  <si>
    <t>76-3</t>
  </si>
  <si>
    <t>80-4</t>
  </si>
  <si>
    <t>Stenocladiella</t>
  </si>
  <si>
    <t>neglecta</t>
  </si>
  <si>
    <t>(Marvanová &amp; Descals) Marvanová &amp; Descals</t>
  </si>
  <si>
    <t>80-5</t>
  </si>
  <si>
    <t>80-6</t>
  </si>
  <si>
    <t>Clavatospora</t>
  </si>
  <si>
    <t>longibrachiata</t>
  </si>
  <si>
    <t xml:space="preserve">(Ingold) Sv. Nilsson ex Marvanová &amp; Sv. Nilsson </t>
  </si>
  <si>
    <t>80-7</t>
  </si>
  <si>
    <t>Lateriramulosa</t>
  </si>
  <si>
    <t>uni-inflata</t>
  </si>
  <si>
    <t>Matsush.</t>
  </si>
  <si>
    <t>86-5</t>
  </si>
  <si>
    <t>88-3</t>
  </si>
  <si>
    <t>88-4</t>
  </si>
  <si>
    <t>Dactylella</t>
  </si>
  <si>
    <t>microaquatica</t>
  </si>
  <si>
    <t>saw percurrent proliferation typical of Tumularia, should be transferred there</t>
  </si>
  <si>
    <t>84-5</t>
  </si>
  <si>
    <t>84-6</t>
  </si>
  <si>
    <t>79-1</t>
  </si>
  <si>
    <t>80-1</t>
  </si>
  <si>
    <t>pulchella</t>
  </si>
  <si>
    <t>80-2</t>
  </si>
  <si>
    <t>82-1</t>
  </si>
  <si>
    <t>82-2</t>
  </si>
  <si>
    <t>82-3</t>
  </si>
  <si>
    <t>82-4</t>
  </si>
  <si>
    <t>84-1</t>
  </si>
  <si>
    <t>84-2</t>
  </si>
  <si>
    <t>Dendrosporomyces</t>
  </si>
  <si>
    <t>prolifer</t>
  </si>
  <si>
    <t>Nawawi, J. Webster &amp; R.A. Davey</t>
  </si>
  <si>
    <t>94-4</t>
  </si>
  <si>
    <t>98-3</t>
  </si>
  <si>
    <t>98-4</t>
  </si>
  <si>
    <t>101-2</t>
  </si>
  <si>
    <t>101-4</t>
  </si>
  <si>
    <t>Carya sp. leaves</t>
  </si>
  <si>
    <t>stream at NC150 road, NC, USA</t>
  </si>
  <si>
    <t>10, at Roaring Fork Motor Nature Trail, Great Smoky Mountains National Park, Tennessee, USA</t>
  </si>
  <si>
    <t>stream 2 at L. Nicol, Alabama, USA</t>
  </si>
  <si>
    <t>Holt Lake at Deerlick public use area, Alabama, USA</t>
  </si>
  <si>
    <t>Tilia sp. leaves</t>
  </si>
  <si>
    <t>11, at Roaring Fork Motor Nature Trail, Great Smoky Mountains National Park, Tennessee, USA</t>
  </si>
  <si>
    <t>Yellow Prong (#5), Blue Ridge Parkway, NC, USA</t>
  </si>
  <si>
    <t>stem of unident. herb (dycot.)</t>
  </si>
  <si>
    <t>stream 8, Florida, USA</t>
  </si>
  <si>
    <t>Pinus sp. needles</t>
  </si>
  <si>
    <t>Liquidambar styraciflua leaves</t>
  </si>
  <si>
    <t>Quercus alba leaves</t>
  </si>
  <si>
    <t>erecta</t>
  </si>
  <si>
    <t>Helicomyces</t>
  </si>
  <si>
    <t>torquatus</t>
  </si>
  <si>
    <t>L.C. Lane &amp; Shearer</t>
  </si>
  <si>
    <t>94-2</t>
  </si>
  <si>
    <t>95-6</t>
  </si>
  <si>
    <t>96-4</t>
  </si>
  <si>
    <t>96-2</t>
  </si>
  <si>
    <t>stream "4", left tributary of the Yellow Creek, Alabama, USA</t>
  </si>
  <si>
    <t>typical</t>
  </si>
  <si>
    <t>Tetranacrium</t>
  </si>
  <si>
    <t>gramineum</t>
  </si>
  <si>
    <t>H.J. Huds. &amp; B. Sutton</t>
  </si>
  <si>
    <t>conidiomata hysteriform, on water-air interface</t>
  </si>
  <si>
    <t>stream 26, Florida, USA</t>
  </si>
  <si>
    <t>palm leaves (Sabal minor?)</t>
  </si>
  <si>
    <t>96-7</t>
  </si>
  <si>
    <t>Brachiosphaera</t>
  </si>
  <si>
    <t>tropicalis</t>
  </si>
  <si>
    <t>99-3</t>
  </si>
  <si>
    <t>99-4</t>
  </si>
  <si>
    <t>85-8</t>
  </si>
  <si>
    <t>80-3</t>
  </si>
  <si>
    <t>up; white colony, s.l., thick and short elements, approaching A. pulchella</t>
  </si>
  <si>
    <t>up; s.s., a lot of 0 and 1-armed conidia, slightly greyish colony in the center</t>
  </si>
  <si>
    <t>NP; s.s., a lot of 0 and 1-armed conidia, white colony</t>
  </si>
  <si>
    <t>colony dark in the center, with radial ridges, small filiform conidia, complex conidiophore branching</t>
  </si>
  <si>
    <t>NP; colony dark in the center, with radial ridges, small filiform conidia, complex conidiophore branching</t>
  </si>
  <si>
    <t>cranei</t>
  </si>
  <si>
    <t>75-1</t>
  </si>
  <si>
    <t>75-2</t>
  </si>
  <si>
    <t>Flabellospora</t>
  </si>
  <si>
    <t>77-1</t>
  </si>
  <si>
    <t>helicosporous 2</t>
  </si>
  <si>
    <t xml:space="preserve">arms only up to 70 x 5 um wide vs. 75-120 x 7-12 in the protologue. Discrepancy between text and photo? </t>
  </si>
  <si>
    <t>NP; twice larger than A. rosea, white colony, fast growing</t>
  </si>
  <si>
    <t>substraight conidia</t>
  </si>
  <si>
    <t>verticillata</t>
  </si>
  <si>
    <t>Alas.</t>
  </si>
  <si>
    <t>ramificata</t>
  </si>
  <si>
    <t>K. Miura</t>
  </si>
  <si>
    <t>phialidic microconidia?</t>
  </si>
  <si>
    <t>sporodochia, whip-shaped strongly curved conidia</t>
  </si>
  <si>
    <t>76-7</t>
  </si>
  <si>
    <t>94-3</t>
  </si>
  <si>
    <t>106-2</t>
  </si>
  <si>
    <t>rosea</t>
  </si>
  <si>
    <t>106-4</t>
  </si>
  <si>
    <t>J. Webster &amp; Descals</t>
  </si>
  <si>
    <t>105-1</t>
  </si>
  <si>
    <t>105-2</t>
  </si>
  <si>
    <t>106-5</t>
  </si>
  <si>
    <t>105-6</t>
  </si>
  <si>
    <t>105-7</t>
  </si>
  <si>
    <t>112-5</t>
  </si>
  <si>
    <t>cave stream in N Alabama, USA</t>
  </si>
  <si>
    <t>saccata</t>
  </si>
  <si>
    <t>Marvanová &amp; Bärl.</t>
  </si>
  <si>
    <t>112-1</t>
  </si>
  <si>
    <t>113-2</t>
  </si>
  <si>
    <t>113-4</t>
  </si>
  <si>
    <t>112-2</t>
  </si>
  <si>
    <t>Helicosporous 3</t>
  </si>
  <si>
    <t>thin, 3 um wide, 1-1.5 coils</t>
  </si>
  <si>
    <t>113-5</t>
  </si>
  <si>
    <t>Isthmotricladia</t>
  </si>
  <si>
    <t>gombakiensis</t>
  </si>
  <si>
    <t>112-7</t>
  </si>
  <si>
    <t>Conidial elements 6-10 um wide. It could be that T. indicum and "Varicosporium" anamorph of Hymenoscyphus varicosporoides are conspecific despite recent paper by Sivichai et al. dealing with Hymenoscyphus and Cudoniella; no apothecium primordia</t>
  </si>
  <si>
    <t xml:space="preserve">sp. 1 </t>
  </si>
  <si>
    <t>sp. 2</t>
  </si>
  <si>
    <t>saw percurrent proliferation typical of Tumularia, should be transferred there?</t>
  </si>
  <si>
    <t>needle-shaped conidia</t>
  </si>
  <si>
    <t>108-2</t>
  </si>
  <si>
    <t>109-3</t>
  </si>
  <si>
    <t>120-2</t>
  </si>
  <si>
    <t>120-3</t>
  </si>
  <si>
    <t>gracile</t>
  </si>
  <si>
    <t>Big Mouth Cave, AL</t>
  </si>
  <si>
    <t>collected by Mike Venarsky</t>
  </si>
  <si>
    <t>117-5</t>
  </si>
  <si>
    <t>sp.</t>
  </si>
  <si>
    <t>hysteriform conidiomata</t>
  </si>
  <si>
    <t>117-4</t>
  </si>
  <si>
    <t>116-5</t>
  </si>
  <si>
    <t>116-1</t>
  </si>
  <si>
    <t>116-2</t>
  </si>
  <si>
    <t>Marr's spring, UA campus, Tuscaloosa, AL</t>
  </si>
  <si>
    <t>Platanus sp. leaves</t>
  </si>
  <si>
    <t>grasses (stems)</t>
  </si>
  <si>
    <t>stream close to the confluence with a river at Wichita State University Field station, Kansas</t>
  </si>
  <si>
    <t>120-5</t>
  </si>
  <si>
    <t>118-1</t>
  </si>
  <si>
    <t>118-2</t>
  </si>
  <si>
    <t>118-4</t>
  </si>
  <si>
    <t>118-5</t>
  </si>
  <si>
    <t>118-6</t>
  </si>
  <si>
    <t>118-7</t>
  </si>
  <si>
    <t>?rosea</t>
  </si>
  <si>
    <t>stream in Lewis Ocean Bay Preserve at International drive, Myrtle Beach, SC</t>
  </si>
  <si>
    <t>wood (twigs)</t>
  </si>
  <si>
    <t>Myrica cerifera leaves</t>
  </si>
  <si>
    <t>stream 5 at L. Nicol, Alabama, USA</t>
  </si>
  <si>
    <t>stream 6 at L. Nicol, Alabama, USA</t>
  </si>
  <si>
    <t>122-2</t>
  </si>
  <si>
    <t>122-3</t>
  </si>
  <si>
    <t>123-1</t>
  </si>
  <si>
    <t>122-4</t>
  </si>
  <si>
    <t>124-6</t>
  </si>
  <si>
    <t>Fusarium</t>
  </si>
  <si>
    <t>cavispermum</t>
  </si>
  <si>
    <t>pine needles (P. palustris?)</t>
  </si>
  <si>
    <t>stream in Lexington, SC</t>
  </si>
  <si>
    <t>133-3</t>
  </si>
  <si>
    <t>134-1</t>
  </si>
  <si>
    <t>134-7</t>
  </si>
  <si>
    <t>137-1</t>
  </si>
  <si>
    <t>137-2</t>
  </si>
  <si>
    <t>138-7</t>
  </si>
  <si>
    <t>CCMF-00681</t>
  </si>
  <si>
    <t>143-1</t>
  </si>
  <si>
    <t>143-3</t>
  </si>
  <si>
    <t>143-4</t>
  </si>
  <si>
    <t>143-6</t>
  </si>
  <si>
    <t>143-7</t>
  </si>
  <si>
    <t>144-1</t>
  </si>
  <si>
    <t>144-6</t>
  </si>
  <si>
    <t>145-6</t>
  </si>
  <si>
    <t>145-5</t>
  </si>
  <si>
    <t>137-4</t>
  </si>
  <si>
    <t>139-2</t>
  </si>
  <si>
    <t>138-6</t>
  </si>
  <si>
    <t>140-2</t>
  </si>
  <si>
    <t>133-6</t>
  </si>
  <si>
    <t>133-4</t>
  </si>
  <si>
    <t>CCMF-10403</t>
  </si>
  <si>
    <t>CCMF-12791</t>
  </si>
  <si>
    <t>CCMF-10498</t>
  </si>
  <si>
    <t>CCMF-13399</t>
  </si>
  <si>
    <t>CCMF-10198</t>
  </si>
  <si>
    <t>CCMF-13486</t>
  </si>
  <si>
    <t>CCMF-14598</t>
  </si>
  <si>
    <t>Pseudosigmoidea</t>
  </si>
  <si>
    <t>CCMF-13091</t>
  </si>
  <si>
    <t>fistucella</t>
  </si>
  <si>
    <t>CCMF-11194</t>
  </si>
  <si>
    <t>Miniancora</t>
  </si>
  <si>
    <t>allisoniensis</t>
  </si>
  <si>
    <t>CCMF-687</t>
  </si>
  <si>
    <t>Heliscella</t>
  </si>
  <si>
    <t>CCMF-10289</t>
  </si>
  <si>
    <t>CCMF-13786</t>
  </si>
  <si>
    <t>CCMF-08382</t>
  </si>
  <si>
    <t>Colispora</t>
  </si>
  <si>
    <t>CCMF-12090</t>
  </si>
  <si>
    <t>CCMF-12996</t>
  </si>
  <si>
    <t>fragmentans</t>
  </si>
  <si>
    <t>obesum</t>
  </si>
  <si>
    <t>delicatium</t>
  </si>
  <si>
    <t>stellatacula</t>
  </si>
  <si>
    <t>leucorhynchos</t>
  </si>
  <si>
    <t>elongata</t>
  </si>
  <si>
    <t>curta</t>
  </si>
  <si>
    <t>Gorgomyces</t>
  </si>
  <si>
    <t>pseudolongissima</t>
  </si>
  <si>
    <t>hungaricus</t>
  </si>
  <si>
    <t>elodeae</t>
  </si>
  <si>
    <t>annelidica</t>
  </si>
  <si>
    <t>CCMF-10398</t>
  </si>
  <si>
    <t>CCMF-10598</t>
  </si>
  <si>
    <t>CCMF-10298</t>
  </si>
  <si>
    <t>CCMF-30487</t>
  </si>
  <si>
    <t>NM35</t>
  </si>
  <si>
    <t>NM45</t>
  </si>
  <si>
    <t>KS21</t>
  </si>
  <si>
    <t>NM3</t>
  </si>
  <si>
    <t>NM41</t>
  </si>
  <si>
    <t>NM50</t>
  </si>
  <si>
    <t>NM47</t>
  </si>
  <si>
    <t>NM48</t>
  </si>
  <si>
    <t>NM42</t>
  </si>
  <si>
    <t>AL23</t>
  </si>
  <si>
    <t>AL4</t>
  </si>
  <si>
    <t>AL2</t>
  </si>
  <si>
    <t>CCMF-32394</t>
  </si>
  <si>
    <t>CCMF-11690</t>
  </si>
  <si>
    <t>AL66</t>
  </si>
  <si>
    <t>NM43</t>
  </si>
  <si>
    <t>NM56</t>
  </si>
  <si>
    <t>ERMS3</t>
  </si>
  <si>
    <t>Germany?</t>
  </si>
  <si>
    <t>ERMS2</t>
  </si>
  <si>
    <t>139-1</t>
  </si>
  <si>
    <t>W. Kegel</t>
  </si>
  <si>
    <t>isolated as Alatospora acuminata</t>
  </si>
  <si>
    <t>resembles V. elodeae but black colonies</t>
  </si>
  <si>
    <t>N. Singh</t>
  </si>
  <si>
    <t>135-1</t>
  </si>
  <si>
    <t>137-7</t>
  </si>
  <si>
    <t>138-1</t>
  </si>
  <si>
    <t>Plakidas &amp; Edgerton ex J.L. Crane</t>
  </si>
  <si>
    <t>lobatum</t>
  </si>
  <si>
    <t>Dendrosporium</t>
  </si>
  <si>
    <t>(Shearer &amp; J.L. Crane) J.L. Crane &amp; Shearer</t>
  </si>
  <si>
    <t>Marvanová &amp; P.J. Fisher</t>
  </si>
  <si>
    <t>(P.W. Kirk ex Marvanová &amp; Sv. Nilsson) Marvanová</t>
  </si>
  <si>
    <t>J. Webster</t>
  </si>
  <si>
    <t>J. Gönczöl &amp; Révay</t>
  </si>
  <si>
    <t>terrestris</t>
  </si>
  <si>
    <t>K. Ando &amp; N. Nakamura</t>
  </si>
  <si>
    <t>Feb. 1987</t>
  </si>
  <si>
    <t>Jan. 1987</t>
  </si>
  <si>
    <t>CCMF-19494</t>
  </si>
  <si>
    <t>Eagle Creek, New Mexico, USA</t>
  </si>
  <si>
    <t>Tyro Creek, AL, USA</t>
  </si>
  <si>
    <t>Little Schultz Creek, AL, USA</t>
  </si>
  <si>
    <t>Big Sandy Creek, AL, USA</t>
  </si>
  <si>
    <t>stream 6, Coweeta Hydrologic Lab, NC, USA</t>
  </si>
  <si>
    <t>pine needles (P. palustris)</t>
  </si>
  <si>
    <t>stream at Crabtree Falls (above the falls), NC, USA</t>
  </si>
  <si>
    <t>Betula leaves</t>
  </si>
  <si>
    <t>stream at Graveyard, NC, USA</t>
  </si>
  <si>
    <t>CCMF-580</t>
  </si>
  <si>
    <t>Dothideomycetes</t>
  </si>
  <si>
    <t>Leotiomycetes</t>
  </si>
  <si>
    <t>Helotiales</t>
  </si>
  <si>
    <t>kelleri</t>
  </si>
  <si>
    <t>alaskense</t>
  </si>
  <si>
    <t>210-2</t>
  </si>
  <si>
    <t>210-3</t>
  </si>
  <si>
    <t>sp. 1</t>
  </si>
  <si>
    <t>stream 13, Trillium Lake rd., Mt. Hood area, OR</t>
  </si>
  <si>
    <r>
      <t>needles (</t>
    </r>
    <r>
      <rPr>
        <i/>
        <sz val="10"/>
        <rFont val="Arial"/>
        <family val="2"/>
      </rPr>
      <t>Tsuga heterophylla?</t>
    </r>
    <r>
      <rPr>
        <sz val="10"/>
        <rFont val="Arial"/>
        <family val="2"/>
      </rPr>
      <t>)</t>
    </r>
  </si>
  <si>
    <t>200-1</t>
  </si>
  <si>
    <t xml:space="preserve">Culicidospora </t>
  </si>
  <si>
    <t xml:space="preserve">gravida </t>
  </si>
  <si>
    <t>207-5</t>
  </si>
  <si>
    <t xml:space="preserve">Flabellospora </t>
  </si>
  <si>
    <t xml:space="preserve">Variocladium </t>
  </si>
  <si>
    <t xml:space="preserve">giganteum </t>
  </si>
  <si>
    <t>207-7</t>
  </si>
  <si>
    <t xml:space="preserve">Varicosporium </t>
  </si>
  <si>
    <t xml:space="preserve">elodeae </t>
  </si>
  <si>
    <t>205-2</t>
  </si>
  <si>
    <t xml:space="preserve">Flagellospora </t>
  </si>
  <si>
    <t>212-1</t>
  </si>
  <si>
    <t>212-6</t>
  </si>
  <si>
    <t>207-2</t>
  </si>
  <si>
    <t xml:space="preserve">Heliscella </t>
  </si>
  <si>
    <t xml:space="preserve">stellatacula </t>
  </si>
  <si>
    <t>wood</t>
  </si>
  <si>
    <t>stream 20 (flowing out of hot spring), Ohanapecosh campground area, Mt Rainier National Park, WA</t>
  </si>
  <si>
    <t>stream 1F, Hoh Rain Forest visitor center area, Olympic National Park, WA</t>
  </si>
  <si>
    <t>stream 22, Port Angeles, WA</t>
  </si>
  <si>
    <t>Alnus sp. leaves</t>
  </si>
  <si>
    <t>grasses</t>
  </si>
  <si>
    <t>stream 18, close to Muddy Fork of Cowlitz River at Box Canyon, Mt Rainier National Park, WA</t>
  </si>
  <si>
    <t>stream 17a, at Longmire Mineral Springs, Mt Rainier National Park, WA</t>
  </si>
  <si>
    <t>stream 9 = Deschutes River, ~10 km N of Madras, OR</t>
  </si>
  <si>
    <t>stream 6 = Squashan Cr. at Gold Bluffs Beach Campground area, Prairie Creek Redwood State Park, CA</t>
  </si>
  <si>
    <t>w</t>
  </si>
  <si>
    <t>220-4</t>
  </si>
  <si>
    <t>stream 27, Hoh Rain Forest visitor center area, Olympic National Park, WA</t>
  </si>
  <si>
    <t>220-5</t>
  </si>
  <si>
    <t>220-6</t>
  </si>
  <si>
    <t>A. Roldán &amp; Marvanová</t>
  </si>
  <si>
    <t>213-3</t>
  </si>
  <si>
    <t>stream 4 = tributary of the Redwood Cr. at Bald Hills rd., Redwood State Park, CA</t>
  </si>
  <si>
    <t>208-6</t>
  </si>
  <si>
    <t>218-2</t>
  </si>
  <si>
    <t>stream 15, Hwy 90, ~1.8 mi before Hwy NF-25, N of Carson, WA</t>
  </si>
  <si>
    <t>stream 1 = Mill Cr. at Howland Mill Rd., Jedediah Smith Redwoods State Park, CA</t>
  </si>
  <si>
    <t>211-1</t>
  </si>
  <si>
    <t>211-2</t>
  </si>
  <si>
    <t xml:space="preserve">Filosporella </t>
  </si>
  <si>
    <t xml:space="preserve">exilis </t>
  </si>
  <si>
    <t xml:space="preserve">stream 11, drains pasture at Hwy 26, OR; 44.899650, -121.438828 </t>
  </si>
  <si>
    <t>stream 11, drains pasture at Hwy 26, OR; 44.899650, -121.438829</t>
  </si>
  <si>
    <t>205-7</t>
  </si>
  <si>
    <t>209-7</t>
  </si>
  <si>
    <t xml:space="preserve">aquatica </t>
  </si>
  <si>
    <t>fern leaf</t>
  </si>
  <si>
    <t>stream 30, at Beach #3, N of Kalaloch campground, Olympic NP, WA; 47.640860, -124.385676</t>
  </si>
  <si>
    <t>210-7</t>
  </si>
  <si>
    <t>212-4</t>
  </si>
  <si>
    <t xml:space="preserve">proliferata </t>
  </si>
  <si>
    <t xml:space="preserve">Articulospora </t>
  </si>
  <si>
    <t>A. Roldán &amp; W.J.J. van der Merwe</t>
  </si>
  <si>
    <t>Juncus</t>
  </si>
  <si>
    <t>220-2</t>
  </si>
  <si>
    <t xml:space="preserve">Anguillospora </t>
  </si>
  <si>
    <t>stream 21, Ohanapecosh campground area, Mt Rainier National Park, WA</t>
  </si>
  <si>
    <t>210-4</t>
  </si>
  <si>
    <t>stream 14 = Wind R., ~1 mi downstream of National Salmon hatchery, off hwy 30, N from Carson, WA</t>
  </si>
  <si>
    <t xml:space="preserve">Tricladium </t>
  </si>
  <si>
    <t xml:space="preserve">splendens </t>
  </si>
  <si>
    <t>209-6</t>
  </si>
  <si>
    <t>214-1</t>
  </si>
  <si>
    <t xml:space="preserve">Tricellula </t>
  </si>
  <si>
    <t xml:space="preserve">rosea </t>
  </si>
  <si>
    <t>212-2</t>
  </si>
  <si>
    <t>212-3</t>
  </si>
  <si>
    <t xml:space="preserve">Campylospora </t>
  </si>
  <si>
    <t xml:space="preserve">chaetocladia </t>
  </si>
  <si>
    <t>218-1</t>
  </si>
  <si>
    <t xml:space="preserve">Lemonniera </t>
  </si>
  <si>
    <t>211-6</t>
  </si>
  <si>
    <t>Populus sp. leaves</t>
  </si>
  <si>
    <t>stream 10 = small stream at confluence with Shitike Creek, near Warm Springs Museum, OR; 44.763179, -121.247762</t>
  </si>
  <si>
    <t>water temp ~25 C</t>
  </si>
  <si>
    <t>209-3</t>
  </si>
  <si>
    <t xml:space="preserve">terrestris </t>
  </si>
  <si>
    <t xml:space="preserve">curvula </t>
  </si>
  <si>
    <t>205-5</t>
  </si>
  <si>
    <t>213-2</t>
  </si>
  <si>
    <t xml:space="preserve">Tetrachaetum </t>
  </si>
  <si>
    <t xml:space="preserve">elegans </t>
  </si>
  <si>
    <t>206-1</t>
  </si>
  <si>
    <t>206-2</t>
  </si>
  <si>
    <t xml:space="preserve">furtiva </t>
  </si>
  <si>
    <t>stream 28, ~ 5 miles before Hoh Rain Forest visitor center area, milepost 12, Olympic National Park, WA</t>
  </si>
  <si>
    <t>220-3</t>
  </si>
  <si>
    <t>208-3</t>
  </si>
  <si>
    <t>208-4</t>
  </si>
  <si>
    <t>stream 16 = Mossy Creek off NF-83, ~2 mi before Lava Canyon, OR; 46.162560, -122.091626</t>
  </si>
  <si>
    <t>stream 16 = Mossy Creek off NF-83, ~2 mi before Lava Canyon, OR; 46.162560, -122.091627</t>
  </si>
  <si>
    <t>205-4</t>
  </si>
  <si>
    <t>220-7</t>
  </si>
  <si>
    <t>smaller than in protologue</t>
  </si>
  <si>
    <t>209-1</t>
  </si>
  <si>
    <t>205-6</t>
  </si>
  <si>
    <t>black, slow-growing colonies</t>
  </si>
  <si>
    <t>211-4</t>
  </si>
  <si>
    <t>213-5</t>
  </si>
  <si>
    <t xml:space="preserve">Geniculospora </t>
  </si>
  <si>
    <t xml:space="preserve">inflata </t>
  </si>
  <si>
    <t>conidia only13-18 um long, growth slower than 205-2</t>
  </si>
  <si>
    <t>208-1</t>
  </si>
  <si>
    <t xml:space="preserve">annelidica </t>
  </si>
  <si>
    <t>stream 17b, at Longmire Mineral Springs, Mt Rainier National Park, WA</t>
  </si>
  <si>
    <t>200-5</t>
  </si>
  <si>
    <t>200-6</t>
  </si>
  <si>
    <t>Acer macrophyllum leaves</t>
  </si>
  <si>
    <t>224-2</t>
  </si>
  <si>
    <t>stream 5, vicinity of Table Rock State Park, SC; 35.029567, -82.685124</t>
  </si>
  <si>
    <t>223-2</t>
  </si>
  <si>
    <t>(R.H. Petersen) Dyko</t>
  </si>
  <si>
    <t xml:space="preserve">Fontanospora </t>
  </si>
  <si>
    <t xml:space="preserve">eccentrica </t>
  </si>
  <si>
    <t>223-6</t>
  </si>
  <si>
    <t>Mill Cr., Table Rock State Park, SC</t>
  </si>
  <si>
    <t>Quercus sp. leaves</t>
  </si>
  <si>
    <t>223-7</t>
  </si>
  <si>
    <t>stream 5, vicinity of Table Rock State Park, SC; 35.029567, -82.685125</t>
  </si>
  <si>
    <t xml:space="preserve">filiformis </t>
  </si>
  <si>
    <t>224-5</t>
  </si>
  <si>
    <t>stream 5, vicinity of Table Rock State Park, SC; 35.029567, -82.685126</t>
  </si>
  <si>
    <t>224-7</t>
  </si>
  <si>
    <t>225-3</t>
  </si>
  <si>
    <t xml:space="preserve">Candelabrum </t>
  </si>
  <si>
    <t xml:space="preserve">spinulosum </t>
  </si>
  <si>
    <t>Beverw.</t>
  </si>
  <si>
    <t>Carrick Cr., Table Rock State Park, SC</t>
  </si>
  <si>
    <t>dead, discarded</t>
  </si>
  <si>
    <t>viable as of July 2015</t>
  </si>
  <si>
    <t>ITS</t>
  </si>
  <si>
    <t>ex-type, =CCM F-13097</t>
  </si>
  <si>
    <t>148-1</t>
  </si>
  <si>
    <t xml:space="preserve">Teteracladium </t>
  </si>
  <si>
    <t xml:space="preserve">marchalianum </t>
  </si>
  <si>
    <t>148-3</t>
  </si>
  <si>
    <t>149-2</t>
  </si>
  <si>
    <t>149-5</t>
  </si>
  <si>
    <t>150-1</t>
  </si>
  <si>
    <t>150-4</t>
  </si>
  <si>
    <t>150-5</t>
  </si>
  <si>
    <t>149-4</t>
  </si>
  <si>
    <t xml:space="preserve">Alatospora </t>
  </si>
  <si>
    <t xml:space="preserve">acuminata </t>
  </si>
  <si>
    <t>cf. longissima</t>
  </si>
  <si>
    <t>Bright Angel Cr. at Cottonwood campground, Grand Canyon NP, AZ; 36.170739, -112.041082</t>
  </si>
  <si>
    <t>Bright Angel Cr. at Cottonwood campground, Grand Canyon NP, AZ; 36.170739, -112.041083</t>
  </si>
  <si>
    <t>Bright Angel Cr. at Cottonwood campground, Grand Canyon NP, AZ; 36.170739, -112.041084</t>
  </si>
  <si>
    <t>Bright Angel Cr. at Cottonwood campground, Grand Canyon NP, AZ; 36.170739, -112.041085</t>
  </si>
  <si>
    <t>Bright Angel Cr. at Cottonwood campground, Grand Canyon NP, AZ; 36.170739, -112.041086</t>
  </si>
  <si>
    <t>Bright Angel Cr. at Cottonwood campground, Grand Canyon NP, AZ; 36.170739, -112.041087</t>
  </si>
  <si>
    <t>Bright Angel Cr. at Cottonwood campground, Grand Canyon NP, AZ; 36.170739, -112.041088</t>
  </si>
  <si>
    <t>Bright Angel Cr. at Cottonwood campground, Grand Canyon NP, AZ; 36.170739, -112.041089</t>
  </si>
  <si>
    <t xml:space="preserve">angulatum </t>
  </si>
  <si>
    <t xml:space="preserve">?penicillioides </t>
  </si>
  <si>
    <t>229-6</t>
  </si>
  <si>
    <t>233-6</t>
  </si>
  <si>
    <t>230-1</t>
  </si>
  <si>
    <t>232-6</t>
  </si>
  <si>
    <t>234-1</t>
  </si>
  <si>
    <t>233-7</t>
  </si>
  <si>
    <t>242-7</t>
  </si>
  <si>
    <t xml:space="preserve">atra </t>
  </si>
  <si>
    <t>234-7</t>
  </si>
  <si>
    <t>258-2</t>
  </si>
  <si>
    <t xml:space="preserve">tetracladia </t>
  </si>
  <si>
    <t>#5, Firehole river at Biscuit basin, Yellowstome NP, WY; 44.485832, -110.852837</t>
  </si>
  <si>
    <t>#5, Firehole river at Biscuit basin, Yellowstome NP, WY; 44.485832, -110.852838</t>
  </si>
  <si>
    <t>#10, Yellowstone River downstream of LeHardy rapids, Yellowstone NP, WY; 44.608296, -110.387330</t>
  </si>
  <si>
    <t>#10, Yellowstone River downstream of LeHardy rapids, Yellowstone NP, WY; 44.608296, -110.387331</t>
  </si>
  <si>
    <t>#10, Yellowstone River downstream of LeHardy rapids, Yellowstone NP, WY; 44.608296, -110.387332</t>
  </si>
  <si>
    <t>#10, Yellowstone River downstream of LeHardy rapids, Yellowstone NP, WY; 44.608296, -110.387333</t>
  </si>
  <si>
    <t>#6, Glen creek (~1 m wide), Yellowstone NP, WY; 44.932542, -110.728670</t>
  </si>
  <si>
    <t>#13, small stream (~0.5 m wide) at Death Canyon trail, Phelps lake area, Grand Teton NP, WY; 43.654889, -110.807586</t>
  </si>
  <si>
    <t>small stream at Waccamaw NWR, Conway, SC; 33.785619, -79.036262</t>
  </si>
  <si>
    <t>yes</t>
  </si>
  <si>
    <t xml:space="preserve">penicillioides </t>
  </si>
  <si>
    <t>? saccata based on ITS</t>
  </si>
  <si>
    <t xml:space="preserve">?fusarioides </t>
  </si>
  <si>
    <t>stream 4, Sobaeksan National Park, S. Korea; 36.926967, 128.501846</t>
  </si>
  <si>
    <t>stream 5, Sobaeksan National Park, S. Korea; 36.926038, 128.499955</t>
  </si>
  <si>
    <t>stream 1  (=small tributary of Jukgyecheon stream at Seonbichon Village), S. Korea; 36.926575, 128.581811</t>
  </si>
  <si>
    <t>stream 2 (=Jukgyecheon stream at Seonbichon Village), S. Korea; 36.926264, 128.581250</t>
  </si>
  <si>
    <t xml:space="preserve">Dactylella </t>
  </si>
  <si>
    <t>244-5</t>
  </si>
  <si>
    <t>245-7</t>
  </si>
  <si>
    <t xml:space="preserve">microaquatica </t>
  </si>
  <si>
    <t>CCU stream</t>
  </si>
  <si>
    <t>PF</t>
  </si>
  <si>
    <r>
      <rPr>
        <i/>
        <sz val="10"/>
        <rFont val="Arial"/>
        <family val="2"/>
      </rPr>
      <t xml:space="preserve">Pinus taeda </t>
    </r>
    <r>
      <rPr>
        <sz val="10"/>
        <rFont val="Arial"/>
        <family val="2"/>
      </rPr>
      <t>needles</t>
    </r>
  </si>
  <si>
    <t>253-6</t>
  </si>
  <si>
    <t>(Ingold &amp; V.J. Cox) Marvanová</t>
  </si>
  <si>
    <t xml:space="preserve">stellata </t>
  </si>
  <si>
    <t>254-2</t>
  </si>
  <si>
    <t>254-5</t>
  </si>
  <si>
    <t>Betula sp. leaves</t>
  </si>
  <si>
    <t>stream 1  (=small tributary of Jukgyecheon stream at Seonbichon Village), S. Korea; 36.926575, 128.581812</t>
  </si>
  <si>
    <t>stream 1  (=small tributary of Jukgyecheon stream at Seonbichon Village), S. Korea; 36.926575, 128.581813</t>
  </si>
  <si>
    <t>254-1</t>
  </si>
  <si>
    <t>254-6</t>
  </si>
  <si>
    <t xml:space="preserve">Ingoldiella </t>
  </si>
  <si>
    <t xml:space="preserve">hamata </t>
  </si>
  <si>
    <t>D.E. Shaw</t>
  </si>
  <si>
    <t>Brazil</t>
  </si>
  <si>
    <t xml:space="preserve">Stenocladiella </t>
  </si>
  <si>
    <t xml:space="preserve">neglecta </t>
  </si>
  <si>
    <t>257-1</t>
  </si>
  <si>
    <t>257-3</t>
  </si>
  <si>
    <t xml:space="preserve">acuminatus </t>
  </si>
  <si>
    <t xml:space="preserve">Triscelophorus </t>
  </si>
  <si>
    <t>254-7</t>
  </si>
  <si>
    <t xml:space="preserve">Isthmolongispora </t>
  </si>
  <si>
    <t xml:space="preserve">minima </t>
  </si>
  <si>
    <t>267-1</t>
  </si>
  <si>
    <t>?Monoblepharis</t>
  </si>
  <si>
    <t>small roots</t>
  </si>
  <si>
    <t>214; 02/14</t>
  </si>
  <si>
    <t>248-4</t>
  </si>
  <si>
    <t>248-5</t>
  </si>
  <si>
    <t>255-3</t>
  </si>
  <si>
    <t>255-4</t>
  </si>
  <si>
    <t xml:space="preserve">Margaritispora </t>
  </si>
  <si>
    <t>?Cornus sp. leaves</t>
  </si>
  <si>
    <t>249-1</t>
  </si>
  <si>
    <t xml:space="preserve">cf. cavispermum </t>
  </si>
  <si>
    <t xml:space="preserve">Fusarium </t>
  </si>
  <si>
    <t>pine needles</t>
  </si>
  <si>
    <t>252-6</t>
  </si>
  <si>
    <t xml:space="preserve">cavispermum </t>
  </si>
  <si>
    <t>249-3</t>
  </si>
  <si>
    <t>actually not F. cavispermum</t>
  </si>
  <si>
    <t>247-1</t>
  </si>
  <si>
    <t xml:space="preserve">parvula </t>
  </si>
  <si>
    <t>Kuzuha</t>
  </si>
  <si>
    <t>grass blades</t>
  </si>
  <si>
    <t>248-6</t>
  </si>
  <si>
    <t>Acer sp. leaves</t>
  </si>
  <si>
    <t>251-7</t>
  </si>
  <si>
    <t>250-3</t>
  </si>
  <si>
    <t>253-4</t>
  </si>
  <si>
    <t xml:space="preserve">Tetracladium </t>
  </si>
  <si>
    <t>252-2</t>
  </si>
  <si>
    <t>252-4</t>
  </si>
  <si>
    <t>stream 5, Sobaeksan National Park, S. Korea; 36.926038, 128.499956</t>
  </si>
  <si>
    <t>251-6</t>
  </si>
  <si>
    <t>stream 5, Sobaeksan National Park, S. Korea; 36.926038, 128.499957</t>
  </si>
  <si>
    <t>254-4</t>
  </si>
  <si>
    <t>small, subulate spores, 20-25x1.5-2um</t>
  </si>
  <si>
    <t>250-6</t>
  </si>
  <si>
    <t>(Grove) Ingold</t>
  </si>
  <si>
    <t xml:space="preserve">setigerum </t>
  </si>
  <si>
    <t>248-7</t>
  </si>
  <si>
    <t>250-1</t>
  </si>
  <si>
    <t>258-3</t>
  </si>
  <si>
    <t>258-4</t>
  </si>
  <si>
    <t>?torquatus</t>
  </si>
  <si>
    <t xml:space="preserve">Helicomyces </t>
  </si>
  <si>
    <t xml:space="preserve">?torquatus </t>
  </si>
  <si>
    <t>258-1</t>
  </si>
  <si>
    <t>242-4</t>
  </si>
  <si>
    <t>230-7</t>
  </si>
  <si>
    <t>232-1</t>
  </si>
  <si>
    <t>231-3</t>
  </si>
  <si>
    <t>231-4</t>
  </si>
  <si>
    <t>stream water temp ~25 C</t>
  </si>
  <si>
    <t>#9, Gibbon River ~ 1mi. upstream of Virginia Cascade</t>
  </si>
  <si>
    <t>236-1</t>
  </si>
  <si>
    <t>236-5</t>
  </si>
  <si>
    <t>237-1</t>
  </si>
  <si>
    <t>237-2</t>
  </si>
  <si>
    <t>thermophile</t>
  </si>
  <si>
    <t xml:space="preserve">Dendrosporomyces </t>
  </si>
  <si>
    <t xml:space="preserve">prolifer </t>
  </si>
  <si>
    <t>242-5</t>
  </si>
  <si>
    <t>229-5</t>
  </si>
  <si>
    <t>#7, outflow from geysers at Norris basin, ~ 35C</t>
  </si>
  <si>
    <t>#8, stream/outflow from geysers at Norris basin, grasses in the streambed, ~ 35C</t>
  </si>
  <si>
    <t>from mycelial tips, plated substrates</t>
  </si>
  <si>
    <t>#1, outflow from Sylvan lake, Custer State Park, SD</t>
  </si>
  <si>
    <t>262-2</t>
  </si>
  <si>
    <t>263-1</t>
  </si>
  <si>
    <t xml:space="preserve">Dendrospora </t>
  </si>
  <si>
    <t xml:space="preserve">fusca </t>
  </si>
  <si>
    <t>262-4</t>
  </si>
  <si>
    <t xml:space="preserve">Tumularia </t>
  </si>
  <si>
    <t>(J. Gönczöl) Descals &amp; Marvanová</t>
  </si>
  <si>
    <t xml:space="preserve">tuberculata </t>
  </si>
  <si>
    <t>stream 4, Sobaeksan National Park, S. Korea; 36.926967, 128.501847</t>
  </si>
  <si>
    <t>stream 4, Sobaeksan National Park, S. Korea; 36.926967, 128.501848</t>
  </si>
  <si>
    <t>stream 4, Sobaeksan National Park, S. Korea; 36.926967, 128.501849</t>
  </si>
  <si>
    <t>263-7</t>
  </si>
  <si>
    <t>264-4</t>
  </si>
  <si>
    <t>262-3</t>
  </si>
  <si>
    <t>266-4</t>
  </si>
  <si>
    <t>266-5</t>
  </si>
  <si>
    <t>262-5</t>
  </si>
  <si>
    <t>263-6</t>
  </si>
  <si>
    <t>265-3</t>
  </si>
  <si>
    <t>263-4</t>
  </si>
  <si>
    <t>266-3</t>
  </si>
  <si>
    <t>stream 4, Sobaeksan National Park, S. Korea; 36.926967, 128.501850</t>
  </si>
  <si>
    <t>265-5</t>
  </si>
  <si>
    <t>266-1</t>
  </si>
  <si>
    <t>stream 4, Sobaeksan National Park, S. Korea; 36.926967, 128.501851</t>
  </si>
  <si>
    <t>233-5</t>
  </si>
  <si>
    <t>Descals &amp; J. Webster</t>
  </si>
  <si>
    <t>210-5</t>
  </si>
  <si>
    <t>232-7</t>
  </si>
  <si>
    <t>roots of riparian bush, submerged</t>
  </si>
  <si>
    <t>230-3</t>
  </si>
  <si>
    <t xml:space="preserve">Lunulospora </t>
  </si>
  <si>
    <t>247-4</t>
  </si>
  <si>
    <t>268-1</t>
  </si>
  <si>
    <t xml:space="preserve">lugdunensis </t>
  </si>
  <si>
    <t>pod of Fabaceae plant, hairy</t>
  </si>
  <si>
    <t>268-2</t>
  </si>
  <si>
    <t>stream 4, Sobaeksan National Park, S. Korea; 36.926967, 128.501852</t>
  </si>
  <si>
    <t xml:space="preserve">cf. constricta </t>
  </si>
  <si>
    <t>could be A. acuminata s.l.</t>
  </si>
  <si>
    <t>253-1</t>
  </si>
  <si>
    <t>250-4</t>
  </si>
  <si>
    <t>253-7</t>
  </si>
  <si>
    <t xml:space="preserve">acuminata s.s. </t>
  </si>
  <si>
    <t>251-2</t>
  </si>
  <si>
    <t>242-2</t>
  </si>
  <si>
    <t xml:space="preserve">curvisporum </t>
  </si>
  <si>
    <t>150-13</t>
  </si>
  <si>
    <t xml:space="preserve">Pseudaegerita </t>
  </si>
  <si>
    <t>159-12</t>
  </si>
  <si>
    <t xml:space="preserve">ossiformis </t>
  </si>
  <si>
    <t>Abdullah, Gené &amp; Guarro</t>
  </si>
  <si>
    <t>251-3</t>
  </si>
  <si>
    <t>251-4</t>
  </si>
  <si>
    <t xml:space="preserve">Dimorphospora </t>
  </si>
  <si>
    <t xml:space="preserve">foliicola </t>
  </si>
  <si>
    <t>stream 5, Sobaeksan National Park, S. Korea; 36.926038, 128.499958</t>
  </si>
  <si>
    <t>stream 5, Sobaeksan National Park, S. Korea; 36.926038, 128.499959</t>
  </si>
  <si>
    <t>234-5</t>
  </si>
  <si>
    <t>234-6</t>
  </si>
  <si>
    <t>~ 5 C water temp</t>
  </si>
  <si>
    <t>#11, Lake Cr., Grand Teton NP, WY, ~2 mi N of park entrance; 43.626094, -110.783941</t>
  </si>
  <si>
    <t>#11, Lake Cr., Grand Teton NP, WY, ~2 mi N of park entrance; 43.626094, -110.783942</t>
  </si>
  <si>
    <t>247-6</t>
  </si>
  <si>
    <t>253-3</t>
  </si>
  <si>
    <t>254-3</t>
  </si>
  <si>
    <t>stream 1  (=small tributary of Jukgyecheon stream at Seonbichon Village), S. Korea; 36.926575, 128.581814</t>
  </si>
  <si>
    <t>250-7</t>
  </si>
  <si>
    <t>263-2</t>
  </si>
  <si>
    <t xml:space="preserve">cf. patulum </t>
  </si>
  <si>
    <t>232-2</t>
  </si>
  <si>
    <t>235-1</t>
  </si>
  <si>
    <t>235-4</t>
  </si>
  <si>
    <t>#13, small stream (~0.5 m wide) at Death Canyon trail, Phelps lake area, Grand Teton NP, WY; 43.654889, -110.807587</t>
  </si>
  <si>
    <t>#13, small stream (~0.5 m wide) at Death Canyon trail, Phelps lake area, Grand Teton NP, WY; 43.654889, -110.807588</t>
  </si>
  <si>
    <t>Dothideomycetes?</t>
  </si>
  <si>
    <t>242-1</t>
  </si>
  <si>
    <t>#10, Yellowstone River downstream of LeHardy rapids, Yellowstone NP, WY; 44.608296, -110.387329</t>
  </si>
  <si>
    <t>sequencing failed, no PCR product/band</t>
  </si>
  <si>
    <t>219-3</t>
  </si>
  <si>
    <t>219-4</t>
  </si>
  <si>
    <t>219-5</t>
  </si>
  <si>
    <t>close to V. delicatum, Articulospora atra, Filosporella</t>
  </si>
  <si>
    <t>based on ITS conspecific to 69-3, but not 208-3</t>
  </si>
  <si>
    <t>251-1</t>
  </si>
  <si>
    <t>KC834051.1</t>
  </si>
  <si>
    <t>Alatospora/Flagellospora complex based on ITS; isolated as Flagellospora (small sigmoid)</t>
  </si>
  <si>
    <t>sp. a</t>
  </si>
  <si>
    <t>sp. b</t>
  </si>
  <si>
    <t>Alatospora/Flagellospora complex based on ITS; not conspecific to 251-1; shortish spores, could be F. saccata or F. fusarioides</t>
  </si>
  <si>
    <t>Kingdom</t>
  </si>
  <si>
    <t>Fungi</t>
  </si>
  <si>
    <t>Phylum</t>
  </si>
  <si>
    <t>Class</t>
  </si>
  <si>
    <t>Order</t>
  </si>
  <si>
    <t>Family</t>
  </si>
  <si>
    <t>Ascomycota</t>
  </si>
  <si>
    <t>Incertae sedis</t>
  </si>
  <si>
    <t>Dermateaceae</t>
  </si>
  <si>
    <t>Sordariomycetes</t>
  </si>
  <si>
    <t>Helotiaceae</t>
  </si>
  <si>
    <t>Pleosporales</t>
  </si>
  <si>
    <t>Basidiomycota</t>
  </si>
  <si>
    <t>Agaricomycetes</t>
  </si>
  <si>
    <t>Atheliales</t>
  </si>
  <si>
    <t>Atheliaceae</t>
  </si>
  <si>
    <t>Jahnulales</t>
  </si>
  <si>
    <t>Aliquandostipitaceae</t>
  </si>
  <si>
    <t>Hypocreales</t>
  </si>
  <si>
    <t>Nectriaceae</t>
  </si>
  <si>
    <t>Orbiliomycetes</t>
  </si>
  <si>
    <t>Orbiliales</t>
  </si>
  <si>
    <t>Orbiliaceae</t>
  </si>
  <si>
    <t>Cantharellales</t>
  </si>
  <si>
    <t>Hyaloscyphaceae</t>
  </si>
  <si>
    <t>ITS sequence</t>
  </si>
  <si>
    <t>GTAACAAGGTTTCCGTAGGTGAACCTGCGGAAGGATCATTAACGAGACTTTTGGTTGAAATATTACCGAAACCTCCACCCATTGTTTATGATATGCTGTTATAGCAGCTTTGGCAGGACGGCCGTAAAAAAGCCGACTGGATTGACGTGAGTCGACTAGTTTTGTGCCTGCCAAAGTAAACTTATCTAACTCTTGAATGAAATTTGAAGTCTGATATATAAATTTTGAAAATAAATCAAAACTTTCAACAACGGATCTCTTGGTTCTGGCATCGATGAAGAACGCAGCGAAATGCGATAAGTAATGTGAATTGCAGAATTCAGCGAATCATCGAATCTTTGAACGCACATTGCGCCTCTTGGTATTCCTTGAGGCATGCCTGTTCGAGCGTCGTTTTGACCATAAGGCTTTGCCTTGAGTTGAGTTTTTTGGGACGGTTAGTGGTAAAACATGAAAGTCCCAAAACTCCAAACATGTTGGCGTCTGATTTTTGGCCAAAAACACAGCGATATGTGTTTGGAAATCCATAAAGAATGACAGCCAATGCCTAAAACTAAAAAGGTCGACCTCGAATCAAGCAAGACTACCCACTGAACTTAAGCATATCAATAAGTGGAGGAAA</t>
  </si>
  <si>
    <t>GTAACAAGGTTTCCGTAGGTGAACCTGCGGAAGGATCATTAACGAGTTTTAATTGGTTTTTGTAAAAAGATCAAAACTCCCACCCTATGTGTATTTTGGAGACTATTGCTTTGGCAGGACAGTTTAGTGATAAACTGATCAGACTGATTTTAAATCAACTGGTTTTGTTGCCTGCCAGAGTACCAAACAAACTCTGTTTTAACCTAAAGTCTGAGAAATTATTTTGAAAATAAATCAAAACTTTCAACAACGGATCTCTTGGTTCTGGCATCGATGAAGAACGCAGCGAAATGCGATAAGTAATGTGAATTGCAGAATTCAGCGAATCATCGAATCTTTGAACGCACATTGCGCCTCTTGGTATTCCTTGAGGCATGCCTGTTCGAGCGTCGTTTTGACCATAAGGCTTTGCCTTGCGATGAGAATTTTGGATTTTGTTGAAAAAAGGCAAAACCAAATTTTCCAAACTGATTGGCGTCTGATTATTTGGCCAAAAACACAGCGATATGTGTTGATAACCCCAAAAAACAAGACTGCTTAAACCAAAATTATAAAACTGGTCGACCTCGAATCAAGCAAGACTACCCACTGAACTTAAGCATATCAATAAGTGGAGGAAAAGAAACCAACC</t>
  </si>
  <si>
    <t>GTAACAAGGTTTCCGTAGGTGAACCTGCGGAAGGATCATTAACGAGTTTAGTTGATTGTGAAAACAATCAAAACTCCCACCCTTTGTTTATATATTGGTGAATATTAGCTTTGGCAGGACAGTTTGTGACTAACTGTTACAAACTGATCAGACTGAATTTTTGATATCAATCAAAAAATCAACTGGTTTTGTTGCCTGCCAAAGTACCAAACAAACTCTGTTTTATACAAACCTAAAGTCTGAGAAAATATTTTGAAAATAAATCAAAACTTTCAACAACGGATCTCTTGGTTCTGGCATCGATGAAGAACGCAGCGAAATGCGATAAGTAATGTGAATTGCAGAATTCAGCGAATCATCGAATCTTTGAACGCACATTGCGCCTCTTGGTATTCCTTGAGGCATGCCTGTTCGAGCGTCGTTTTGACCATAAGGCTTTGCCTTGCGATGAGATTTTGGGATTGCTTTAGGGCGAATCCAAATTTCCAAACTAATTGGCGTCTGATTTATTTGGCCAAAAACACAGCGATATGTGTTGGAAAACCATTTAATGCCTGACTGCTTAATTTTTAATAACTGGTCGACCTCGAATCAAGCAAGACTACCCACTGAACTTAAGCATATCAATAAGTGGAGGAAAA</t>
  </si>
  <si>
    <t>AACAAGGTTTCCGTAGGTGAACCTGCGGAAGGATCATTAACGAGTGTTTTTTGGCAAAGTTTTTCTTTGCTGAGAATCTCCCACCCTTTGTTTACTTGATGCTGTTATGGCAGCTTCGGTAGGAAGTCTCTTTTTTTCTATGAGAATTAGGAGAAAGAGCGACTGGTTTTTTCTTTGATGAGAACTGGTTTTTGCCTGCCGGAGTAACAAACTCTGATAATTTTTTGTATGTCTGAAATTATTTTTGAAAATAAATCAAAACTTTCAACAACGGATCTCTTGGTTCTGGCATCGATGAAGAACGCAGCGAAATGCGATAAGTAATGTGAATTGCAGAATTCAGTGAATCATCGAATCTTTGAACGCACATTGCGCCTCTTGGTATTCCTTGAGGCATGCCTGTTCGAGCGTCGTTTAGACCATAAGGCTTTTGCCTTGCGTTGAATGACTTGGTTCTCTTTTTTGAGCTAAGCATTCTAAACTGATTGGCGTCTGATTTAGCCGAAAGCACAGCGATATGTGATTGAAGGTTGAAGAAAGTACATTGCCAGTTTTTTTTATTTTAAAAGGTCGACCTCGGATCAAGCAAGACTACCCGCTGAACTTAAGCATATCAATAAGCGGAGGAAA</t>
  </si>
  <si>
    <t>GTAACAAGGTTTCCGTAGGTGAACCTGCGGAAGGATCATTAACGAGTGTTTTTTGGCAAAGTTTTTCTTTGCTGAGAATCTCCCACCCTTTGTTTACTTGATGCTGTTATGGCAGCTTCGGTAGGAAGTCTCTTTTTTTCTATGAGAATTAGGAGAAAGAGCGACTGGTTTTTTCTTTGATGAGAACTGGTTTTTGCCTGCCGGAGTAACAAACTCTGATAATTTTTTGTATGTCTGAAATTATTTTTGAAAATAAATCAAAACTTTCAACAACGGATCTCTTGGTTCTGGCATCGATGAAGAACGCAGCGAAATGCGATAAGTAATGTGAATTGCAGAATTCAGTGAATCATCGAATCTTTGAACGCACATTGCGCCTCTTGGTATTCCTTGAGGCATGCCTGTTCGAGCGTCGTTTAGACCATAAGGCTTTTGCCTTGCGTTGAATGACTTGGTTCTCTTTTTTGAGCTAAGCATTCTAAACTGATTGGCGTCTGATTTAGCCGAAAGCACAGCGATATGTGATTGAAGGTTGAAGAAAGTACATTGCCAGTTTTTTTTATTTTAAAAGGTCGACCTCGGATCAAGCAAGACTACCCGCTGAACTTAAGCATATCAATAAGCGGAGGAAAA</t>
  </si>
  <si>
    <t>AACAAGGTTTCCGTAGGTGAACCTGCGGAAGGATCATTAACGAGTGTTTTTTGGCAAAGTTTTTCTTTGCTGAGAATCTCCCACCCTTTGTTTACTTGATGCTGTTATGGCAGCTTCGGTAGGAAGTCTCTTTTTTTCTATGAGAATTAGGAGAAAGAGCGACTGGTTTTTTCTTTGATGAGAACTGGTTTTTGCCTGCCGGAGTAACAAACTCTGATAATTTTTTGTATGTCTGAAATTATTTTTGAAAATAAATCAAAACTTTCAACAACGGATCTCTTGGTTCTGGCATCGATGAAGAACGCAGCGAAATGCGATAAGTAATGTGAATTGCAGAATTCAGTGAATCATCGAATCTTTGAACGCACATTGCGCCTCTTGGTATTCCTTGAGGCATGCCTGTTCGAGCGTCGTTTAGACCATAAGGCTTTTGCCTTGCGTTGAATGACTTGGTTCTCTTTTTTGAGCTAAGCATTCTAAACTGATTGGCGTCTGATTTAGCCGAAAGCACAGCGATATGTGATTGAAGGTTGAAGAAAGTACATTGCCAGTTTTTTTTATTTTAAAAGGTCGACCTCGGATCAAGCAAGACTACCCGCTGAACTTAAGCATATCAATAAGCGGAGGAA</t>
  </si>
  <si>
    <t>CAAGGTTTCCGTAGGTGAACCTGCGGAAGGATCATTACCGAGATATTTTTGTGTAACTTTTGTTCATGAAATCTCCCACCCTTTGTGTTATTCGATATTATTACTTTGGTGAAGCGTGTTTAGTTGTATGCTTTAGTTTCGACGAAAAGCAGACACCTAAATCCATTGACTTTCTTGATTGAGAGTGGGTGCGTTCTTCACCAAAGGAACTTCAAACTCTTTATTATTAAAACAATTGTCTGAGTTTATATTTTAAATAAACAAAACTTTCAACAACGGATCTCTTGGTTCTGGCATCGATGAAGAACGCAGCGAAATGCGATAAGTAATGTGAATTGCAGAATTCAGCGAATCATCGAATTTTTGAACGCACATTGCGCCTGAGAGTATTCTTTCAGGCATACCTGTTCGAGCGTCGTTTAGACCATAAGGCTTTGCCTTGCGTTGAAATTCTGGAGTGATCCAGATTTCTAAACATGTTGGCGTCGTAGTTTGACCAAGACACAGCACAATGTGACACTGGATATCTAACAAAACGACAGCTCATCACCCACGACTTGTTTTTCGTATGAAAAACGTAGGTTCGACCTCGGATCAGGTAAGACTACCCACTGA</t>
  </si>
  <si>
    <t>TAACAAGGTTTCCGTAGGTGAACCTGCGGAAGGATCATTAATGAATTTTGAAGGAGAGTTTGATGCTGGCAGCAATGCATGTGCTCGCTCTCTGACATTATTATATTATCCATACACCTGTGAACTATTTTCTCTTTTTTCTTTTTTGAGGGTGCGATTTGGAAAAAGTTTTTTCCGAGTTGTGTGTTTCTCTTAAAAAGAAAGAAAGAAAAAAATTAACACAATATACCCCCTTATAAAATATTGAACGTGAATTGTGCCGAAAGGCCATAATTTAAACTTATACAACTTTTAACAACGGATCTCTTGGCTCTCGCATCGATGAAGAACGCAGCGAAATGCGATAAGTAATGTGAATTGCAGAATTCAGTGAATCATCGAATCTTTGAACGCACCTTGCGCTCCTTGGTATTCCGAGGAGCACGCCTGTTCGAGTGTCGTGAAATTCTCAAACTAGATAGTTTTTTTCGGAGAACTATGTCTGTTTGGTGATTGGGCTTTGCTGTCTCCTTGTCTGGAACGGCTGGCCTTAAAAGTATTAGCTGACCCTTGTTTGTGGAGTTGGTTCTACTCAGCGTGATAATCTTACCCGATCGCTGAGGACATCTTTCGGGATGGCCAGCCCTGCCTTGGATTGCTTCTAATTCTGGCATTTAGAGTTCGTCTCTGAGTCCATTATATATATTTTCAACTTTGACCTCGAATCAGGTGGGACTACCCGCCGAACTTAAGCATATCAATAAGCGGAGGAA</t>
  </si>
  <si>
    <t>AGGATCATTAGAGAATTTTATGGGGAGTTGAGCTGGCCGAAAGGCATGTGCTTGCTTTCTAAATTATCTTATCCATACACCTGTGCACCTTTGGGGAGAAATGCTTTTTTAAGTATTCTCCTCGTTTTTACACAAACTCTTATTATAACATTGAACGTGATATAGTGCCGCAAGGCCTTAATCAATATACAACTTTTAACAACGGATCTCTTGGCTCTCGCATCGATGAAGAACGCAGCGAATTGCGATAAGTAATGTGAATTGCAGAATTCAGTGAATCATCGAATCTTTGAACGCATCTTGCGCTCCCTGGTATTCCGGGGAGCATGCCTGTTCGAGTGTCGTAAACTTCTCAATCCAGCTAGTTTTTGCGAACTATTTGCTGGTATTGGATTTGGGCTTTGCTGCGTCAATGCAGCTGGCCTTAAAAGTATTAGCTGAATCTTGTCTGATGAAGACTGGTTTGACTCGGCGTGATAATTATCTGACCGCTGAGGACATCGCAAGATGGCCAGACTTTTTGACTGAGAGTCGCTTCTAATCGTCGGTTTATCTGACAATTTACTTCACACCTTTGACCTCGAATCAGGTAGGACTACCCGC</t>
  </si>
  <si>
    <t>AACAAGGTTTCCGTAGGTGAACCTGCGGAAGGATCATTACTGTGTTCCCTGCCCTCACGGGTAGAAACGCCACCCTTGTGTATTATTATCTTGTTGCTTTGGCAGGCCGCCTTCGGGCACCGGCTTCGGCTGGCCCGCGCCTGCCAGAGGACCCCAAACTCTGAATGTTAGTGTCGTCTGAGTACTATCTAATAGTTAAAACTTTCAACAACGGATCTCTTGGTTCTGGCATCGATGAAGAACGCAGCGAAATGCGATAAGTAATGTGAATTGCAGAATTCAGTGAATCATCGAATCTTTGAACGCACATTGCGCCCCTTGGTATTCCGAGGGGCATGCCTGTTCGAGCGTCATTTAAACCAATCCAGCTTGCTGGGTCTTGGGCCTTCGCCTCTGGGCGGGCCTCAAAATCAGTGGCGGTGCCATCCGGCTCTACGCGTAGTAATTCTTCTCGCGATGGGGTCCCGGGTGGAGGCTTGCCAACAACCCCCAAATTTTCAAAGGTTGACCTCGGATCAGGTAGGGATACCCGCTGAACTTAAGCATATCAATAAGCGGAGGAAAAG</t>
  </si>
  <si>
    <t>GTAACAAGGTTTCCGTAGGTGAACCTGCGGAAGGATCATTACTGTGTTCCCTGCCCTCACGGGTAGAAACGCCACCCTTGTGTATTATTATCTTGTTGCTTTGGCAGGCCGCCTTCGGGCACCGGCTTCGGCTGGCCCGCGCCTGCCAGAGGACCCCAAACTCTGAATGTTAGTGTCGTCTGAGTACTATCTAATAGTTAAAACTTTCAACAACGGATCTCTTGGTTCTGGCATCGATGAAGAACGCAGCGAAATGCGATAAGTAATGTGAATTGCAGAATTCAGTGAATCATCGAATCTTTGAACGCACATTGCGCCCCTTGGTATTCCGAGGGGCATGCCTGTTCGAGCGTCATTTAAACCAATCCAGCTTGCTGGGTCTTGGGCCTTCGCCTCTGGGCGGGCCTCAAAATCAGTGGCGGTGCCATCCGGCTCTACGCGTAGTAATTCTTCTCGCGATGGGGTCCCGGGTGGAGGCTTGCCAACAACCCCCAAATTTTCAAAGGTTGACCTCGGATCAGGTAGGGATACCCGCTGAACTTAAGCATATCAATAAGCGGAGGAAA</t>
  </si>
  <si>
    <t>ITS+LSU</t>
  </si>
  <si>
    <t>AAGTCGTAACAAGGTCTCCGTTGGTGAACCAGCGGAGGGATCATTATCGAGTTTACAACTCCCAAACCCCTGTGAACATACCTATCGTTGCCTCGGCGGTGCCCGCTCCGGCGGCCCGCCAGAGGACCCTAAACTCTTGTTTTATACAGTATCTTCTGAGTAATACGATTAAATAAATCAAAACTTTCAACAACGGATCTCTTGGTTCTGGCATCGATGAAGAACGCAGCGAAATGCGATAAGTAATGTGAATTGCAGAATTCAGTGAATCATCGAATCTTTGAACGCACATTGCGCCCGCCAGTATTCTGGCGGGCATGCCTGTTCGAGCGTCATTTCAACCCTCAAGCCCCCGAGCTTGGTGTTGGGGATCGGCGTGCCCTCGCGGCACGCCGTCCCCGAAATCTAGTGGCGGTCTCGCTGTAGCTTCCTCTGCGTAGTAGCACACCTCGCACTGGAGAGCAGCGCGGCCACGCCGTTAACACCCCCACTTCTGAAAGGTTGACCTCGGATCAGGTAGGAATACCCGCGAA</t>
  </si>
  <si>
    <t>Leotiaceae</t>
  </si>
  <si>
    <t>Aquanectria</t>
  </si>
  <si>
    <t>Neonectria</t>
  </si>
  <si>
    <t>(Sacc. &amp; Therry) L. Lombard &amp; Crous</t>
  </si>
  <si>
    <t>(Ingold) L. Lombard &amp; Crous</t>
  </si>
  <si>
    <t xml:space="preserve">Aquanectria </t>
  </si>
  <si>
    <t xml:space="preserve">Neonectria </t>
  </si>
  <si>
    <t>AAAAGTCGTAACAAGGTTTCCGTAGGTGAACCTGCGGAAGGATCATTACAGAGAACTTGCCCTTTCGGGGTAGATCTCCCACCCTGTGTTTATGTTACCTTTGTTGCTTTGACGGGCCCGTCCCTCGGGACCGCCGGCTCCGGCTGGCCCGTGCCCGTCAGAGGACCCCAAACTCTTGTTTAAACGTCGTCTGAGTACTATATAATAGTTAAAACTTTCAACAACGGATCTCTTGGTTCTGGCATCGATGAAGAACGCAGCGAAATGCGATAAGTAATGTGAATTGCAGAATTCAGTGAATCATCGAATCTTTGAACGCACATTGCGCCCCCTGGTATTCCGGGGGGCATGCCTGTTCGAGCGTCATTACAACCCTCAAGCTCTGCTTGGTATTGGGTGCCGTCCCCCGGGGCGCACCTTAAAGACAGTGGCGGTGCCGTCCGGCTCCAAGCGTAGTAATTCTTCTCGCTCGGGAACCCGGTCGTGTGCTTGCCAGCAACCCCCAATTTTTTCAGGTTGACCTCGGATCAGGTAGGGATACCCGCTGAACTTAAGCATATCAATAAGCGGAGGAAAGAACCCAAC</t>
  </si>
  <si>
    <t>AAGTAAAAGTCGTAACAAGGTTTCCGTAGGTGAACCTGCGGAAGGATCATTACAGAGAACTTGCCCTTCGGGGTAGATCTCCCACCCTGTGTTTATGTTACCTTTGTTGCTTTGACGGGCCCGTCCCTCGGGACCGCCGGCTCCGGCTGGCCCGTGCCCGTCAGAGGACCCCAAACTCTTGTTTAAACGTCGTCTGAGTACTATATAATAGTTAAAACTTTCAACAACGGATCTCTTGGTTCTGGCATCGATGAAGAACGCAGCGAAATGCGATAAGTAATGTGAATTGCAGAATTCAGTGAATCATCGAATCTTTGAACGCACATTGCGCCCCCTGGTATTCCGGGGGGCATGCCTGTTCGAGCGTCATTACAACCCTCAAGCTCTGCTTGGTATTGGGTGCCGTCCCCCGGGGCGCACCTTAAAGACAGTGGCGGTGCCGTCCGGCTCCAAGCGTAGTAATTCTTCTCGCTCGGGAACCCGGTCGTGTGCTTGCCAGCAACCCCCAATTTTTTCAGGTTGACCTCGGATCAGGTAGGGATACCCGCTGAACTTAAGCATATCAATAAGCGGAGGAAAAGAAACCAACC</t>
  </si>
  <si>
    <t>AAGTAAAAGTCGTAAACAAGGTTTCCGTAGGTGAACCTGCGGAAGGATCATTACAGAGAACTTGCCCTTCGGGGTAGATCTCCCACCCTGTGTTTATGTTACCTTTGTTGCTTTGACGGGCCCGTCCCTCGGGACCGCCGGCTCCGGCTGGCCCGTGCCCGTCAGAGGACCCCAAACTCTTGTTTAAACGTCGTCTGAGTACTATATAATAGTTAAAACTTTCAACAACGGATCTCTTGGTTCTGGCATCGATGAAGAACGCAGCGAAATGCGATAAGTAATGTGAATTGCAGAATTCAGTGAATCATCGAATCTTTGAACGCACATTGCGCCCCCTGGTATTCCGGGGGGCATGCCTGTTCGAGCGTCATTACAACCCTCAAGCTCTGCTTGGTATTGGGTGCCGTCCCCCGGGGCGCACCTTAAAGACAGTGGCGGTGCCGTCCGGCTCCAAGCGTAGTAATTCTTCTCGCTCGGGAACCCGGTCGTGTGCTTGCCAGCAACCCCCAATTTTTTCAGGTTGACCTCGGATCAGGTAGGGATACCCGCTGAACTTAAGCATATCAATAAGCGGGAGGAAAAGAAACCAACC</t>
  </si>
  <si>
    <t>AAAAGTCGTAACAAGGTTTCCGTAGGTGAACCTGCGGAAGGATCATTACAGAGAACTTGCCCTTTCGGGGTAGATCTCCCACCCTGTGTTTATGTTACCTTTGTTGCTTTGACGGGCCCGTCCCTCGGGACCGCCGGCTCCGGCTGGCCCGTGCCCGTCAGAGGACCCCAAACTCTTGTTTAAACGTCGTCTGAGTACTATATAATAGTTAAAACTTTCAACAACGGATCTCTTGGTTCTGGCATCGATGAAGAACGCAGCGAAATGCGATAAGTAATGTGAATTGCAGAATTCAGTGAATCATCGAATCTTTGAACGCACATTGCGCCCCCTGGTATTCCGGGGGGCATGCCTGTTCGAGCGTCATTACAACCCTCAAGCTCTGCTTGGTATTGGGTGCCGTCCCCCGGGGCGCACCTTAAAGACAGTGGCGGTGCCGTCCGGCTCCAAGCGTAGTAATTCTTCTCGCTCGGGAACCCGGTCGTGTGCTTGCCAGCAACCCCCAATTTTTTCAGGTTGACCTCGGATCAGGTAGGGATACCCGCTGAACTTAAGCATATCAATAAGCGGAGGAAAGACCCAA</t>
  </si>
  <si>
    <t>TCTTGGGTATTTAGAGGAAGTAAAAGTCGTAACAAGGTTTCCGTAGGTGAACCTGCGGAAGGATCATTACAGAGAACTTGCCCTTCGGGGTAGATCTCCCACCCTGTGTTTATGTTACCTTTGTTGCTTTGACGGGCCCGTCCCTCGGGACCGCCGGCTCCGGCTGGCCCGTGCCCGTCAGAGGACCCCAAACTCTTGTTTAAACGTCGTCTGAGTACTATATAATAGTTAAAACTTTCAACAACGGATCTCTTGGTTCTGGCATCGATGAAGAACGCAGCGAAATGCGATAAGTAATGTGAATTGCAGAATTCAGTGAATCATCGAATCTTTGAACGCACATTGCGCCCCCTGGTATTCCGGGGGGCATGCCTGTTCGAGCGTCATTACAACCCTCAAGCTCTGCTTGGTATTGGGTGCCGTCCCCCGGGGCGCACCTTAAAGACAGTGGCGGTGCCGTCCGGCTCCAAGCGTAGTAATTCTTCTCGCTCGGGAACCCGGTCGTGTGCTTGCCAGCAACCCCCAATTTTTTCAGGTTGACCTCGGATCAGGTAGGGATACCCGCTGAACTTAAGCATATCAATAAGCGGAGGAAAAGAAACCAACAGGGATTGCCTCAGTAACGGCGAGTGAAGCGGCAACAGCTCAAATTTGAAATCTGGCCTCACGGTCCGAGTTGTAATTTGTAGAGGATGTTTCGAGCATGGTCCGGTCTAAGTTCCTTGGAACAGGACGTCATAGAGGGTGAGAATCCCGTATGCGACTGGGTGCCTAAGCTCATGTGAAGCTCCTTCGACGAGTCGAGTTGTTTGGGAATGCAGCTCAAAATGGGTGGTAAATTTCATCTAAAGCTAAATATTGGCCAGAGACCGATAGCGCACAAGTAGAGTGATCGAAAGATGAAAAGCACTTTGGAAAGAGAGTTAAACAGTACGTGAAATTGTTGAAAGGGAAGCGCTTGCAACCAGACTTGCACGCGGCCGATCATCCGGTGTTCTCACCGGTGCACTCGGTCGTGTTCAGGCCAGCATCGGTTTCGGTGGTTGGATAAAGGCCTTGGGAATGTAGCTTCTTTCGGGGAGTGTTATAGCCCTCGGTGCAATGCAGCCTACCGGGACCGAGGACCGCGGTCGGCTAGGATGCGGCGTA</t>
  </si>
  <si>
    <t>GGAAAGTAAAAAGTCGTAACAAAGGTTTCCCGTAGGKGAACCTGSGGRAAGGGATCATTWCMARARRAACTTGCCCTTTCGGGGGTAGATCYCCCCMCCCTGTGTTTATKTTACCTTTGKTTGCTTTTGACGGGCCCGTCCCTCGGGACCGCCGGCTCCGGCTGGCCCGTGCCCGTCAGAGGACCCCAAACTCTTGTTTAAACGTCGTCTGAGTACTATATAATAGTTAAAACTTTCAACAACGGATCTCTTGGTTCTGGCATCGATGAAGAACGCAGCGAAATGCGATAAGTAATGTGAATTGCAGAATTCAGTGAATCATCGAATCTTTGAACGCACATTGCGCCCCCTGGTATTCCGGGGGGCATGCCTGTTCGAGCGTCATTACAACCCTCAAGCTCTGCTTGGTATTGGGTGCCGTCCCCCGGGGCGCACCTTAAAGACAGTGGCGGTGCCGTCCGGCTCCARGCGTAGTAATTCTTCTCGCTCGGGAACCCGGTCGTGTGCTTGCCAGCAACCCCCAATTTYTYCAGGTKACYCGGWCAGGTAGGAT</t>
  </si>
  <si>
    <t>AAGGTTTCCGTAGAATAAGTTCTGGAACAATTCCCTTCGGGGGTCTGGCTTGCCAGGTAATTACCTGCTAGCTAAATGATTCTTCCAAAGTGACACTTATAGAAGCCTATGCATTCCTACAAAGGAGTTCTGCCACGACTTAAAAATAATGGCAAAATGCAAGTCAGCTCTCGAGCTGGCAACACAATCGAAATGCGGGGATCTCCTAAAGCTCGATGGTACCAACTGGTAGTGGAAACACTCCCAGGGCCCGTGTTAACTACACGGGGTACGGTAAAAATCCGTCGAGATTCTGCAATGGATAATCCGCAGCAAAGCCTCTAACGGCCCACCGAGTGGTGCCTATGAGGAGTGTTCACAGACTAAGTGATTGTGGGTCATACTTAAAGATATGATTTAAGATATAGTCGGGCCCCTTCAGAAATGTTGGGGGCAAAGTTACATGTCACAGTTGCCTGACAAAACCAAAAACCGTTCCGTAGGTGAACCTGCGGAAGGATCATTATTAATAGCGGGTCCTCTCGAATAATAGGATGTCTGAACCCTTGAATATATACTTCTGTTGCTTTGGCAGGCCGCCTCCGGGCGTTGGCCACGGCTAACTGTGCCTGCCAGAGGACCACAACTCTTTTGTTTAGTTAGTGTCTGAGTATTATCAAATATTTTAAAACTTTCAACAACGGATCTCTTGGTTCTGGCATCGATGAAGAACGCAGCGAAATGCGATAAGTAATGTGAATTGCAGAATTTAGTGAATCATCGAATCTTTGAACGCACATTGCGCCCCTTGGTATTCCGAGGGGCATGCCTGTTCGAGCGTCATATAATCACATCCCGCAGAGGGGTCTTGGGGCTCGCCTTCCCTGGCGGCTCTTAAAACTAGTGGCGGCGCCGTCTGGCTCTCAGCGTAGTAATTCTTCTCGCTACAGAGTCCTGGTGGACGCTTGCCAGCAACCTCCCACTCTACGATTGACCTCGGATCAGGTAGGGATACCCGCTGAACTTAGC</t>
  </si>
  <si>
    <t>GTCGTAACAAGGTTTCCGTAGGTGAACCTGCGGAAGGATCATTACTGTGTTCCCTGCCCTCACGGGTAGAAACGCCACCCTTGTGTATTATTATCTTGTTGCTTTGGCAGGCCGCCTTCGGGCACCGGCTCCGGCTGGATCGCGCCTGCCAGAGGACCCCAAACTCTGAATGTTAGTGTCGTCTGAGTACTATCTAATAGTTAAAACTTTCAACAACGGATCTCTTGGTTCTGGCATCGATGAAGAACGCAGCGAAATGCGATAAGTAATGTGAATTGCAGAATTCAGTGAATCATCGAATCTTTGAACGCACATTGCGCCCCTTGGTATTCCGAGGGGCATGCCTGTTCGAGCGTCATTTAAACCAATCCAGCGTGCTGGGTCTTGGGCTTTCGCCTCTGGGCGGGCCTCAAAATCAGTGGCGGTGCCACCCGGCTCTACGCGTAGTAATTCTTCTCGCGATGGGGTCCCGGGGGGAGGCTTGCCAGCAACCCTAAATTCTTAAAGGTTGACCTCGGATCAGGTAGGGATACCCGCTGAACTTAAGCATATCAATAAGCGGAGGAAAAGAAA</t>
  </si>
  <si>
    <t>GTAACAAGGTTTCCGTAGGTGAACCTGCGGAAGGATCATTACCGAGCTCATGCCCTCACGGGTAGATCTCCCACCCTGTGTATACCTTACCTTTGTTGCTTTGGCGGGCCGCCTAGCTACTGGCTCCGGCTGGTAAGTGCCCGCCAGAGAACCCCAAACCCAAACCATTATTAGTATCGTCTGAGTAAAAATTTTAATTTTTAAAACTTTCAACAACGGATCTCTTGGCTCTGGCATCGATGAAGAACGCAGCGAAATGCGATAAGTAATGTGAATTGCAGAATTCAGTGAATCATCGAATCTTTGAACGCACATTGCGCCCCTTGGTATTCCGAGGGGCATGCCTATTCGAGCGTCATTATCACCCCTCAAGCTCCGGCTTGGTGTTGAGGCCTGCCGTCCCGGCACCCTCTAAAATCAGTGGCAGTGCCCTCAGGCTCTAAGCGTAGTAATTTATCGCTATAGGGTCCCGTGGGATGCTCGCCAGAACCCCCCCATTTTTAATGATTGACCTCGGATTAGGTAGGGATACCCGCTGAACTTAAGCATATCAATAAGCGGAGGAAAAGAAA</t>
  </si>
  <si>
    <t>GCATTAGTGACCTTCTGCAGTGACGCTTATGAGAAGCCTTTGTGGCCCCGCAAGGGGTACCTGCCGCGACTGAAAAAAAGAATGCAAGTATTAAATCGCAAGTCAGTTTCCACTGGCTACACTTTCGAATTGCGGGAACACCCTAAAGCCCTCCTCTACCAAACCAGCCGGGAAATCGGTTGGCGGCCCGTGCTAACAACACGGGGTACGGTAACAACGAGGGGGGATACTCAGTATGGGCAATCCGCAGCCAAGTCCCTAAGGCGTGAAAGCGCTACGGGAAAGGTTCACAGACTAAGTGGAAGTGGGCCGTAAATTTACGGCTTAAGATATAGTCGGGCCCTGCGAGAAATCGCGGGGGAGTCACTACAAAACTCAAGAATAACCGTTCCGTAGGTGAACCTGCGGAAGGATCATTAAAAACAAAAAGTCTTATCTTTTTAAACCCATTGTGAACCAAAAAACCCCTTTTGCTTCGGCAGCGGACCTGGTCTTTCGTTAGGCCTGCGTCGTTAGCCTGCCGGCAGCACCTTTACTAAACTTGTTTTTCGAAAACCTGTCTGAACAAAATCATTTTTGAATGAAAATCAAAACTTTCAACAACGGATCTCTTGGTTCTCGCATCGATGAAGAACGCAGCGAAACGCGATAGTTAATGTGAATTGCAGAATTCAGTGAATCATCGAGTCTTTGAACGCACATTGCGCCTTTTGGTATTCCGAAAGGCATGTCTGTTTGAGCGTCATTTCAACACCCTTCAACCGTACGGTTGGTCTTGAGCTCGGGAGCCCTAACCGGTCCTGGCTTTAAAGTTGAACGCTCTGCGGGCGACTCTGCCGAACCGAACATAGTAAATGCATTTTTGCCCTGTTCCGCGAGGCTCGGAGTTCGTTCCGCCTGAACAACGAATCTTTCTTAGGTTTGACCTCAGATCAGACAAGGATACCCGCTGAACTTAAGCAT</t>
  </si>
  <si>
    <t>AACAAGGTTTCCGTAGGTGAACCTGCGGAAGGATCATTAAAAAGCGATACCGAAAGGTACCCGCACCCGTGTCTACATACTCTTGTTGCTTTGGCAGGCCGTGGTCTTCCACTGTGGGCTCTGCCTGCATGTGCCTGCCAGAGGACCAAACTCTGAATTTTAGTGATGTCTGAGTACTATATAATAGTTAAAACTTTCAACAACGGATCTCTTGGTTCTGGCATCGATGAAGAACGCAGCGAAATGCGATAAGTAATGTGAATTGCAGAATTCAGTGAATCATCGAATCTTTGAACGCACATTGCGCCCTGTGGTATTCCGCAGGGCATGCCTGTTCGAGCGTCATTATAACCACTCAAGCCTGGCTTGGTATTGGAGTTCGCGGTCTCGCGGCTTCTAAAATCAGTGGCGGTGCCGGTTGGCTCTAAGCGTAGTAATTTTTCTCGCTATTGAGTTCCTCCGGTTGCTTGCCAGAACCCCCAAAGTTTTTTAAGGTTGACCTCGGATCAGGTAGGGATACCCGCTGAACTTAAGCATATCAATAAGCGGAGGAAA</t>
  </si>
  <si>
    <t>GTAACAAGGTTTCCGTAGGTGAACCTGCGGAAGGATCATTATAGAGATTGGTTGGGTAACACCTTCCAAAACTCCCACCCTTTGTTTACATTACCTTTGTTGCTTTGGTAGGCCCGTCATTTTGACCGCCGGCTTCGGCTGGCCAGTGCCTACCAGAGGACCTAAAACTCTGTTTAATTGTATTGTCTGAGTACTATATAATAGTTAAAACTTTCAACAACGGATCTCTTGGTTCTGGCATCGATGAAGAACGCAGCGAAATGCGATAAGTAATGTGAATTGCAGAATTCAGTGAATCATCGAATCTTTGAACGCACATTGCGCCCTCTGGTATTCCGGGGGGCATGCCTGTTCGAGCGTCATTACAACCCTCAAGCTCAGCTTGGTATTAGGCCTCACTCTGTAAGGGCGTGCCGTAAAATCAGTGGCGGTGCCATCTGGCTTCAAGCGTAGTAATTCTCTCGCTTTGAAGGTTAGGTGGCTACTTGCCAGCAACCCCAATTTTTTATAGGTTGACCTCGGATCAGGTAGGGATACCCG</t>
  </si>
  <si>
    <t>CGTAACAAGGTTTCCGTAGGTGAGTAATCAAAACCCTTTTACACTTGAGAATTATAGCTAACATCATCTAGGTGAACCTGCGGAAGGATCATTACTGAGAGCTTCGGCACTCCAACCCTTGTGTATCTCCATGTTGCTTCGGCGCAAGCCGAAGACCCAAACTATAAACTTCAGTCTGACACTTGATAATAAATCAAAACTTTCAACAACGGATCTCTTGGTTCCCGCATCGATGAAGAACGCAGCGAAATGCGATAAGTAATGTGAATTGCAGAATTTAGTGAATCATCGAATCTTTGAACGCACATTGCGCCCACTGGTACTCCGGTGGGCATGCCTGTCCGAGCGTCGTCTACACCCTTGGCCTCTCGCCAGTGTTGGGCTGTCCCGCGCGGACGCCCGCAAGACGTACGCCTGCAGTGGCTGGTCACGGTTGACAGGAGTCTCCCGCAGCCGGCTGCAGCGCGCTCCAGAATCAAAACATTTTGACCTCGGATCAGGTAGGGATACCCGCTGAACTTAAGCATATCAATAAGCGGAGGAAAA</t>
  </si>
  <si>
    <t>ACAAGGTTACCTTCTGCTGCTAAGCTACGGAGACCTTGCACCCCGTAAGGGGAGGGAGCACGACTATAAACAGCGCTCGCCGCCTGCAAGTTGGCATTGCCAGCAACACAATCGAATTGCGGGGAACCCCTAAAGCTCACGCTACTCCCCAGCGGCCGAAAGGCTGCTGGCATAGTAAGAACGTGTGAGATGCTACAATGGGCGACCCGCAGCCAACCCCCTGAGGCGATTTCGCTATGGGGAAGGTTCACAGACTAAGTGATTGTGGGTACGATTAGTGGTCGTATCTAAGAGAGAGTCGGCCCCAGTACGAGAGTACAGGGACTTTAGCGTCCGTAGGTGAACCTGCGGAAGGATCATTACAGAGTTCATGCCCTCACGGGTAGATCTCCCACCCTTGAATATTATACCTTAGTTGCTTTGGTAGGCCGTGGAAACACTATGGGCTCCGGCTCGTACGTGCCTACCGAAGGAAACAAACTCTGTTTTTAGTGATGTCTGAGTACTATATAATAGTTAAAACTTTCAACAACGGATCTCTTGGTTCTGGCATCGATGAAGAACGCAGCGAAATGCGATAAGTAATGTGAATTGCAGAATTCAGTGAATCATCGAATCTTTGAACGCACATTGCGCCCCGTGGTATTCCGCGGGGCATGCCTGTTCGAGCGTCATTACAACCCCTCAAGCTCACGCTTGGTATTGGAGCATGCGGTTTCGCAGCCCCTAAACTCAGTGGCGGTGCCATCGAGCTCTGAGCGTAGTAAATTTTCTCGCTATAGTGTCTCGGTGGTTGCTTGCCAACAACCCCCCATTTTTATCAGGTTGACCTCGGATCAGGTAGGGATACCCGCTGAACTT</t>
  </si>
  <si>
    <t>GTAACAAGGTTTCCGTAGGTGAACCTGCGGAAGGATCATTACAGAGTTCATGCCCTCGCGGGTAGATCTCCCACCCTTGAATATTATACCTTAGTTGCTTTGGTAGGCCGTGGAAACACTATGGGCTCTAGCTCGTACGTGCCTACCGAAGGAAACAAACTCTGTTTTTAGTGATGTCTGAGTACTATATAATAGTTAAAACTTTCAACAACGGATCTCTTGGTTCTGGCATCGATGAAGAACGCAGCGAAATGCGATAAGTAATGTGAATTGCAGAATTCAGTGAATCATCGAATCTTTGAACGCACATTGCGCCCCGTGGTATTCCGCGGGGCATGCCTGTTCGAGCGTCATTACAACCCCTCAAGCTCACGCTTGGTATTGGAGCATGCGGTCTCGCAGCTCCTAAACTCAGTGGCGGTGCCATCGAGCTCTGAGCGTAGTAAATTTTCTCGCTATAGGGTCTCGGTGGTTGCTTGCCAACAACCCCCCATTTTATCAGGTTGACCTCGGATCAGGTAGGGATACCCGCTGAACTTAAGCATATCAATAAGCGGAGGAAAA</t>
  </si>
  <si>
    <t>AGTCGTAACAAGGTTTCCGTAGGTGAACCTGCGGAAGGATCATTACAGTGTTCCCTGCCCTTCGGGGTAGGATCGCCACCCTTGATTATTTATGAGTGTTGCTTTGGCGGGCCTCGCGGCCTAGCCGCGCCCCGGCTTCGGCGGGGGAGCGCCCGCCAGAGGCTTCTACAAACCTGATTATTAGTGTCGTCTGAGTACTATATAATAGTTAAAACTTTCAACAACGGATCTCTTGGTTCTGGCATCGATGAAGAACGCAGCGAAATGCGATAAGTAATGTGAATTGCAGAATTCAGTGAATCATCGAATCTTTGAACGCACATTGCGCCCCGTGGTATTCCGCGGGGCATGCCTGTTCGAGCGTCATTATAACCCATCCCGCTTGCGGGGTCTTGGGCACCGCCTCTAGGCGGGCCTCAAAATCAGTGGCGGTACGGCCGGGCTCTGAGCGTAGTAAATCTTCTCGCTACAGGGTCCCGGGCGGCACTGGCCAGCAACCCCTAAATCTTTCACAGGTTGACCTCGGATCAGGTAGGGATACCCGCTGAACTTAAGCATATCAATAAGCGGAGGAAAA</t>
  </si>
  <si>
    <t>cf. attenuatum</t>
  </si>
  <si>
    <t>not T. attenuatum, only 84% ITS similarity with CBS type culture; but 98% similarity to Tetracladium</t>
  </si>
  <si>
    <t>GTAACAAGGTTTCCGTAGGTGAACCTGCGGAAGGATCATTACCGAGTTCATGCCCTTACGGGTAGATCTCCCACCCTTTGTATACCATACCTTTGTTGCTTTGGCGGGCCGCCTAGCTACTGGCTTCGGCTGGTAAGTGCCCGCCAGAGGACCCAAAACCCTGAATTATTAGTGTCGTCTGAGTAAAAAGTTTAATATTTAAAACTTTCAACAACGGATCTCTTGGCTCTGGCATCGATGAAGAACGCAGCGAAATGCGATAAGTAATGTGAATTGCAGAATTCAGTGAATCATCGAATCTTTGAACGCACATTGCGCCCCTTGGTATTCCGAGGGGCATGCCTATTCGAGCGTCATTATCACCCCTCAAGCCTAGCTTGGTGTTGAGGCCTGCTGTAAAGGCAGCCTCTAAAATCAGTGGCAGTGCTGTCAGGCTCTAAGCGTAGTAAATTCATCGCTATAGACACCTGGTGGATACTCGCCAGAACCCCCCCATTTTTTAATGATTGACCTCGGATTAGGTAGGGATACCCGCTGAACTTAAGCATATCAATAAGCGGAGGAAAA</t>
  </si>
  <si>
    <t>ACTGAACACTCCTTTTATAGGGTCTGGTTAGTTGTGGCGAGAGTCACATCAGCCGTAATGGTTCTTCCGTAGTGAAACTTATAGAAGCCTATGCAGCTAGGAAACTAGTCAGGAGCACGACAATAAATAAAAGCTACCTCATGCAAGTCAGTGGATAACATCACTGGCGACACAATCGAATTGCCGGGGACGTCCTAAAACCACCACCACCAACCTGCCTAGGGAAACTTAGGTAGGGGCCTATGTTAACTGCATAGAATGGTAATAGAGTAGGTGGATAGATCTAGACTCTTGTCTAGTGATAATGGATAATCCGCAGCGGAGACCCTAAGTGCCTCAGCATATGGGTAACGTTCACAGACTAAGTGGTTGTGGGTGGAGTTGAGATGCTCTGCTTAAGATATAGTCGGGCCCCTAAGGAGACTTAGGGGGTAATTCACTAATTGACCGTTCCGTAGGTGAACCTGCGGAAGGATCATTACAGAGATCATGCCCCTCGGGGTAGACCTCCCACCCTTTGTTTACTATACCATTGTTGCTTTGGCAGGCCGTCTGGCCCCGTGCTAGACTACCGGCTCATGCTGGTAAGTGCCTGCCAGAGACCCCCCAAAACTCTGTAAATTTATGTCGTCTGATTACTATATAATAGTTAAAACTTTCAACAACGGATCTCTTGGTTCTGGCATCGATGAAGAACGCAGCGAAATGCGATAAGTAATGTGAATTGCAGAATTCAGTGAATCATCGAATCTTTGAACGCACATTGCGCCCCTTGGTATTCCGGGGGGCATGCCTGTTCGAGCGTCATTACAACCCTCAAGCTCTGCTTGGTATTGGGCCTCACCCGCGAGGGCGTGCCCTAAAATCAGTGGCGGTGCCATCTGGCTCTAAGCGTAGTAAACCTCTCGCTATAGGGTCCCATGGTTACCTGCCAACAACCCCCAATTCTTTCAGGTTGACCTCGGATCAGGTAGGGATACCCGCTGAACTTAAGCATATCA</t>
  </si>
  <si>
    <t>AAAAGTCGTAACAAGGTTTCCGTAGGTGAACCTGCGGAAGGATCATTACCAGAGCGGGCCCCTCCCTAGGAGGGACTTACCCGACTCCACCCTTGCAATAGCATATTCCATCCGTTGCCTCGGCGGATCTTCCGTCCGCCGGCGGTACCAACCCACCCTTCTCGTATGCTGTCGTCGGAGAAAACACTAGCAAATAAGTTAAAACTTTCAACAACGGATCTCTTGGTTCTGGCATCGATGAAGAACGCAGCGAAATGCGATAAGTAATGTGAATTGCAGAATTCAGTGAATCATCGAATCTTTGAACGCACATTGCGCCCTCTGGTATTCCGGAGGGCACACCTATTCGAGCGTCATAAGTCCACTCGAGCCCAGCTCGGTGTTGGGCGTTCGCCTCCTGCCGATCTGGCTGGCGACGCCTGGAAGTCATGGGCGACGGAGCCTGGCCTTCGAGCGTGATAGTTTACATCGCTTCTAGGAGCCAGCGCGACCGGCTGCCACTCGCAACCTTATTTCCAAAAGGTTGACCTCGGATTAGGTGGGGTTACCCGCTGAACTTAAGCATATCAATAAGCGGAGGAAAA</t>
  </si>
  <si>
    <t>TAAGTAAAAGTCGTAACAAGGTTTCCGTAGGTGAACCTGCGGAAGGATCATTACAGAGAACATGCCCTTCGGGGTAGATCTCCCACCCTTTGTTTACAAATCTTTGTTGCTTTGGCAGGCCTGCCGCAAGGCTGCCGGCTTCGGCTGGACCGCGCCTGCCAGAGGACCTAAAACTCTTTTGTTTAATGTCGTCTGAGTACTATTTAATAGTTAAAACTTTCAACAACGGATCTCTTGGTTCTGGCATCGATGAAGAACGCAGCGAAATGCGATAAGTAATGTGAATTGCAGAATTCAGTGAATCATCGAATCTTTGAACGCACATTGCGCCCTCTGGTATTCCGGGGGGCATGCCTGTTCGAGCGTCATTACAACCCTCAAGCTCTGCTTGGTATTAGGCGTCGCCTGTCAAGGCGCGCCCCAAAACTAGTGGCGGTGCCATCTGGCTTCAAGCGTAGTAATTTGTCTCGCTTCGGAGAACCAGTTGTGTGCTCGCCAACAACCCCAAATTTTTTAAGGTTGACCTCGGATCAGGTAGGGATACCCGCTGAACTTAAGCATATCAATAAGCGGAGGAAA</t>
  </si>
  <si>
    <t>Does not cluster in Dothideomycetes, Jahnulales</t>
  </si>
  <si>
    <t>GTAACAAGGTTTCCGTAGGTGAACCTGCGGAAGGATCATTAAAAAGCGATGCCACAAGGCACCCGCACCCGTGTTTACCAACTCTTGTTGCTTTGGCAGGCCGTGGCCTCCACTGCGGGCTTAAGCCTGCACGTGCCTGCCAGAGGACCAAACTCTGAAATTTAGTGATGTCTGAGTACTATATAATAGTTAAAACTTTCAACAACGGATCTCTTGGTTCTGGCATCGATGAAGAACGCAGCGAAATGCGATAAGTAATGTGAATTGCAGAATTCAGTGAATCATCGAATCTTTGAACGCACATTGCGCCCTGTGGTATTCCGCAGGGCATGCCTGTTCGAGCGTCATTAATACCACTCAAGCCTGGCTTGGTGTTGGGGTTCGCGGTCCCGCGGCTCCTAAACCCAGTGGCGGTGCCGGTTGGCTCTACGCGTAGTAATTTTCTCGCGTCTGGGTCCCGCCGGTGTCCTGCCAGAACCCCCCATTTTTTAAGGTTGACCTCGGATCAGGTAGGGATACCCGCTGAACTTAAGCATATCAATAAGCGGAGGAAAA</t>
  </si>
  <si>
    <t>AAAAGTCGTAACAAGGTTTCCGTAGGTGAACCTGCGGAAGGATCATTACAGAGTTCATGCCCTCACGGGTAGATCTCCCACCCTTGAATACTATACCTTAGTTGCTTTGGCAGGCCGTGGAAACACTACGGGCTCCGGCTCGTACGTGCCTGCCGAAGGAAACAAACTCTGTTTTTCGTGATGTCTGAGTACTATATAATAGTTAAAACTTTCAACAACGGATCTCTTGGTTCTGGCATCGATGAAGAACGCAGCGAAATGCGATAAGTAATGTGAATTGCAGAATTCAGTGAATCATCGAATCTTTGAACGCACATTGCGCCCCGTGGTATTCCGCGGGGCATGCCTGTTCGAGCGTCATTACAACCCCTCAAGCCTCGGCTTGGTATTGGAGCATGCGGTCTCGCAGCCCCTAAACTCAGTGGCGGTGCCATCGAGCTCTGAGCGTAGTAACTTTTCTCGCTATAGGGTCTCGGTGGTTGCTTGCCAACAACCCCCCATTTTATCAGGTTGACCTCGGATCAGGTAGGGATACCCGCTGAACTTAAGCATATCAATAAGCGGAGGAAAA</t>
  </si>
  <si>
    <t>GTAACAAGGTTTCCGTAGGTGAACCTGCGGAAGGATCATTACAGAGATCATGCCCTTCGGGGTAGACCTCCCACCCTTTGTTTACTATACCTTTGTTGCTTTGGCAGGCCGTTCAGCCCTGTGCTAAACTACCGGCCTATGCTGGTAAGCGCCTGCCAGAGACCCCAAAACTCTTGTAATTTAATGTCGTCTGATTACTATATAATAGTTAAAACTTTCAACAACGGATCTCTTGGTTCTGGCATCGATGAAGAACGCAGCGAAATGCGATAAGTAATGTGAATTGCAGAATTCAGTGAATCATCGAATCTTTGAACGCACATTGCGCCCCTTGGTATTCCGGGGGGCATGCCTGTTCGAGCGTCATTACAACCCTCAAGCTCTGCTTGGTATTGGGCATCACCCTTACAGGTGTGCTCTAAAATCAGTGGCGGTGCCGTCTGGCTCTAAGCGTAGTAAATCTCTCGCTATAGGGTCCTGCGGTTGCTTGCCAACAACCCCCAATTTTTTCAGGTTGACCTCGGATCAGGTAGGGATACCCGCTGAACTTAAGCATATCAATAAGCGGAGGAAAA</t>
  </si>
  <si>
    <t>GTAACAAGGTTTCCGTAGGTGAACCTGCGGAAGGATCATTACAGAGTTCATGCCCTTACGGGTAGATCTCCCACCCTTGAATATTATACCTTAGTTGCTTTGGCAGGCCGTGGAAACACCATGGGCTCCGGCTTATGCGTGCCTGCCAGAGGAAACAAACTCTGTTTTTAGTGATGTCTGAGTACTATATAATAGTTAAAACTTTCAACAACGGATCTCTTGGTTCTGGCATCGATGAAGAACGCAGCGAAATGCGATAAGTAATGTGAATTGCAGAATTCAGTGAATCATCGAATCTTTGAACGCACATTGCGCCCCGTGGTATTCCGCGGGGCATGCCTGTTCGAGCGTCATTTCAACCCATCAAGCTTCTGCTTGGACTTGGGGCCTGCGGTTTCGCAGCCTCTAAACTCAGTGGCGGTGCTATTGAGCTCTGAGCGTAGTAATTTTTCTCGCTATAGGGTCTCGGTGGTTACTTGCCAGCAACCCCCAATTTTTATCAGGTTGACCTCGGATCAGGTAGGGATACCCGCTGAACTTAAGCATATCAATAAGCGGAGGAAAA</t>
  </si>
  <si>
    <t>AAAAGTCGTAACAAGGTCTCCGTAGGTGAACCTGCGGAGGGATCATTACCGAGCGTACGCGTCCTTCAAGGCGCGACCTCACCGTCCTTTGCGAGAAAACCCCTTCTGCTTCGGCCGCTCCGGCGGTCGGATAACCAACCCTGATAACTGTGTATCTGAGAGGCGACAGCCTAATCTAATACAACCTGCAACGATGGATCTCTTGGTTCTGGCATCGATGAAGAACGCAGCGAAATGCGAGACGTAATGCGAATTGCAAATCTACGCGAGTCATCGAATCTTTGAACGCACATTGCGCCCTCTGGTATTCCGGAGGGCACGCCCGTCCGAGCGCCATTAAACACATCAAGCCCTGGGTTTGCTGTTGGGCGCCGCCCCTTTACAGGGCGCGCCTCGAACTCATAGGCGCCCCCGTGGCCACCGATCGCACCGAGCTAACGCCCGCGGTTGTGTGTTCTTCACGGAGGCCGCCTACCTGCTACTCTAAGCATGGCCTCGGATCGGGCGGGGATACCCGCTGAACTTAAGCATATCAATAAGCGGAGGAAAAGAAACCAA</t>
  </si>
  <si>
    <t>Dothideomycetes, Natipusillaceae?</t>
  </si>
  <si>
    <t>GTAACAAGGTCTCCGTAGGTGAACCTGCGGAGGGATCATTACCGAGCGTACGCGTCCTTCAAGGCGCGGCCTCACCGTCCTTTGCGAGAAAACCCCTTCTGCTTCGGCCGCTCCGGCGGTCGGATAACCAACCCTGATAACTGTGTATCTGAGAGGCGACAGCCTAATCTAATACAACCTGCAACGATGGATCTCTTGGTTCTGGCATCGATGAAGAACGCAGCGAAATGCGAGACGTAATGCGAATTGCAAATCTACGCGAGTCATCGAATCTTTGAACGCACATTGCGCCCTCTGGTATTCCGGAGGGCACGCCCGTCCGAGCGCCATTAAACACATCAAGCCCTGGGTTTGCTGTTGGGCGCCGCCCCTTTACAGGGCGCGCCTCGAACTTATAGGCGCCCCCGTGGCCACCGATCGCACCGAGCTAACGCCCGCGGTTGTGTGTTCTTCACGGAGGCCGCCTACCTGCTACTCTAAGCATGGCCTCGGATCGGGCGGGGATACCCGCTGAACTTAAGCATATCAATAAGCGGAGGAAAA</t>
  </si>
  <si>
    <t>99% similarity to D. microaquatica 118-6</t>
  </si>
  <si>
    <t>AAAAGTCGTAACAAGGTTTCCGTAGGTGAACCTGCGGAAGGATCATTAAAGAATTGCCCCGTTTCTTGAAATGGGTTCTATTCCACACCGTGTTTACATACCTTTGTTGCTTTGGTAGGCCGCCCCTCGTGGGCGTTGGCTCCGGCTGACTGCGCTTGCCAGAGGACCCAAACTCTTTTGTTTAGTGATGTCTGAGTACTATATAATAGTTAAAACTTTCAACAACGGATCTCTTGGTTCTGGCATCGATGAAGAACGCAGCGAAATGCGATAAGTAATGTGAATTGCAGAATTCAGTGAATCATCGAATCTTTGAACGCACATTGCGCCCCTTGGTATTCCGAGGGGCATGCCTGTTCGAGCGTCATTATAACCACTCAAGCCTCGGCTTGGTCTTGGGGTCCCGCGGTCCTGCGGCCCTTAAAATCAGTGGCGGTGCCGTCTGGCTCTAAGCGTAGTAATTTTCTCGCTACAGGGTCCAGGCGGCTGCTTGCCAGTAACCCCCCATTTCTCACGGTTGACCTCGGATCAGGTAGGGATACCCGCTGAACTTAAGCATATCAATAAGCGGAGGAAAAGAAACCAAC</t>
  </si>
  <si>
    <t>95% similarity to Candelabrum spinulosum</t>
  </si>
  <si>
    <t>AGTCTTTTTGAGCAAAGGGGGATTGATCCATTGGCTCAATTGATTTTTGAGTGGGTGTGTTTCTTCACCAAAGGAACCAATCATAACTCTTTTTTATTATTATCAATTGTCTGAGTTTATATATTTTTAAATAAACAAAAACTTTCAACAACGGATCTCTTGGTTCTGGCATCGATGAAGAACGCAGCGAAATGCGATAAGTAATGTGAATTGCAGAATTCAGCGAATCATCGAATTTTTGAACGCACATTGCGCCTGAGAGTATTCTTTCAGGCATACCTGTTCGAGCGTCGTTTAGACCATAAGGCGTTTTGCCTTGCGTTGAAATACTGGAGTGATTCCAGGTTTCTAAACTTGTTGGCGTCGTAGTTTGACCAAAGACACAGCACAATGTGAAACTGGGAGATTCAAGCTATTAGACTTGCTTGTCACGACTGAGATGTTTTTCGCAAGAAGAACGTATGTTCGACCTCGGATCAGGTAAGACTACCCACTGAACTTAAGCATATCAATAAGTGGAGGAAAAGAAACCAACAGGGATTGCCTCAGTAACGGCGAGTGAAGCGGCAAAAGCTCAAATTTGAAATCTGGTTTTAGGACCCGAGTTGTAATTTGTAGAGGAATGTTCGGCGAAGCCTAGGTCTGAGTCTTCTGGAAGGAAGCGCCTTTGAGGGTGAGAGCCCCGTAGGACTGATGGCAGAACCATGTGTACATCCTTCGACGAGTCGAGTTGTTTGGGAATGCAGCTCAAAATGGGTGGTAAATTCCATCTAAAGCTAAATATTGGCCAGAGACCGATAGCGCACAAGTAGAGTGATCGAAAGATGAAAAGCACTTTGGAAAGAGAGTGAAACAGTACGTGAAATTGTTGAAAGGGAAGCGCTAGCGACCAGATTTGGAAAGGACGTTCAGCGGTTCGCGTGGACCGTGTACTTCGTCTTTTACTTGCCAGCATCAGTTTTTAGGGTTGGATAAAAGCATTGGGAACGTAGGTCTGCTTTTGTAGATTGTTATAGACCTTTGCAGAATACAGCCACCTAATTCTCAGGAACGCCTTTTTTGTAGGATGCGGCGTA</t>
  </si>
  <si>
    <t>cf. elegans</t>
  </si>
  <si>
    <t>91% similarity to other Triposporium spp.</t>
  </si>
  <si>
    <t>CGTAACAAGGTTTCCGTTGGTGAACCAGCGGAAGGATCATTACAGAGATCGTGCCCTCACGGGTAGACCTCCCACCCTGTGTTATTTACCTTTGTTGCTTTGGCAGGCCGCCTTCGGGCCCGCGGCTTCGGCTGGGGAGCGCCTGCCAGAGGACCAACCAACCCTATTGTATACCTGTCGTCTGAGTACTATATAATAAGTTAAAACTTTCAACAACGGATCTCTTGGTTCTGGCATCGATGAAGAACGCAGCGAAATGCGATAAGTAATGTGAATTGCAGAATTCAGTGAATCATCGAATCTTTGAACGCACATTGCGCCCCTTGGTATTCCGGGGGGCATGCCTGTTCGAGCGTCATTTCAACCCTCAAGCTCAGCTTGGTCTTAGGCTCTGCCCGTTCAACGGCTTGTCTTAAAAGCAGTGGCGGTGCCGTCGAGCTCTACGCGTAGTAATTCTACCCTCGCGTGTGAGCCCTCGACGTGCGCTGGCCAACAACCCCTCACTTCTTATAGTTGACCTCGAATCAGGTAGGGATACCCGCTGAACTTAAGCATATCAATAAGCGGAGGAAAA</t>
  </si>
  <si>
    <t>TGGCCAAAGGAAAAAACACACAACTCTTTTATTTTACTTATTGTCTGAGTTTATAAATTTTAAATAAACAAAACTTTCAACAACGGATCTCTTGGTTCTGGCATCGATGAAGAACGCAGCGAAATGCGATAAGTAATGTGAATTGCAGAATTCAGCGAATCATCGAATTTTTGAACGCACATTGCGCCTCAGAGTATTCTTTGAGGCATACCTGTTCGAGCGTCGTTTAGACCATGAAGCGAAATACTATTTATAGTAGAAATATTATAGAAAGTAAAGCTTTGCGTTGATTTTTTTGGATTTCCATTTTGTGAAGTTCAATAATCTAAAGATATTGGCGTCGTAGTTTGACCAAGACACAGCAAAATGTGAAACTGGAAATTTGAACTATTTGATATGCCTTGAACAAACAGTTTTTCGTAAGAGAAACGTAGGTTCGACCTCGGATCAGGTAAGACTACCC</t>
  </si>
  <si>
    <t>GTAACAAGGTTTCCGTAGGTGAACCTGCGGAAGGATCATTACAGAGTTCATGCCCTCACGGGTAGATCTCCCACCCTTGAATATTATACCTTCGTTGCTTTGGCAGGCCGTGGAAACACCATGGGCTCCGGCTGATGCGTGCCTGCCAGAGGAAACAAACTCTGTTTTTAGTGATGTCTGAGTACTATATAATAGTTAAAACTTTCAACAACGGATCTCTTGGTTCTGGCATCGATGAAGAACGCAGCGAAATGCGATAAGTAATGTGAATTGCAGAATTCAGTGAATCATCGAATCTTTGAACGCACATTGCGCCCCGTGGTATTCCGCGGGGCATGCCTGTTCGAGCGTCATTTCAACCCATCAAGCCTCGGCTTGGTCTTGGGGCCTGCGGTTCCGCAGCCTCTAAACTCAGTGGCGGTGCTATTGAGCTCTGAGCGTAGTAATTCTTCTCGCTATAGGGTCTCGGTGGTTACTTGCCAGCAACCCCCAATTTTTATCAGGTTGACCTCGGATCAGGTAGGGATACCCGCTGAACTTAAGCATATCAATAAGCGGAGGAAA</t>
  </si>
  <si>
    <t>AACAAGGTTTCCGTAGGTGAACCTGCGGAAGGATCATTACAGAGAACTTGCCCTTCGGGGTAGATCTCCCACCCTGTGTTTACGTTACCATTGTTGCTTTGACGGGCCCGTCCCTCGGGACCGCCGGCTCCGGCTGGCCCGTGCCCGTCAGAGGACCCAAAACTCTTGTTTAAACGTCGTCTGAGTACTATATAATAGTTAAAACTTTCAACAACGGATCTCTTGGTTCTGGCATCGATGAAGAACGCAGCGAAATGCGATAAGTAATGTGAATTGCAGAATTCAGTGAATCATCGAATCTTTGAACGCACATTGCGCCCTCTGGTATTCCGGGGGGCATGCCTGTTCGAGCGTCATTACAACCCTCAAGCTCTGCTTGGTATTGGGTGCCGCCCCCCACGGGGCGCGCCTTAAAGACAGTGGCGGTGCCGTCCGGCTCCAAGCGTAGTAATTCTTCTCGCTCTGGAGGACCGGTCGTGTGCTTGCCAGCAACCCCCAATTTTTTCAGGTTGACCTCGGATCAGGTAGGGATACCCGCTGAACTTAAGCATATCAATAAGCGGAGGAAA</t>
  </si>
  <si>
    <t>clusters with Flagellospora curvula at 99-100% and other Flagellosporas</t>
  </si>
  <si>
    <t>?prolifera</t>
  </si>
  <si>
    <t>sequence from a single run (LR1 primer)</t>
  </si>
  <si>
    <t>AGAAGACAGGCTTTGATGGCCAGACAGGGGGGTTCTGCAAGAGTCGAGAGATTTCTGCAGAGCTGAGGTGTGGATTTGACTCATTGAACTTATCAGCCTGAACACATTGATGGACGGCAGCGATGCAATCTGCAACAGAGAGCGCGTTGACGGACATGGTGATGGAAGGAAAGCATATATGAGATGAACAAAGACGCGTCCTATGACGCGTTGTCTCACGAGACCACGTGATTCCACACCACCCTACTCTTCTGAAGAAAGACATATAGTAAACAACCACACGTTCCGTAGGTGAACCTGCGGAAGGATCATTATTGATTTTGAATCAAGGTTGTCGCTGGCATTCCGGTGCATGTGCACACCTTGACCTTCATCCAAACACCCCATGTGCACTACTGTAGGCCGAAGCAATGAGCAATCATTGTTGTAGGACTATGTATTTTTACAAACGAATGTCTATGAATGTCTTTATATTAAGCAGCGATGCTTTAATAAAAAATACAACTTTCAACAACGGATCTCTTGGCTCTCGCATCGATGAAGAACGCAGCGAAATGCGATAAGTAATGTGAATTGCAGATTTTCAGTGAATCATCGAATCTTTGAACGCACCTTGCGCCCCATGGTATTCCGTGGGGCATGCCTGTTTGAGTGTCATTAAATTATCAACCCTAATAACTTTTGCGAGTTGTTATGGGCTTGGACTTGAGGTGTGCTGGTCTTTATTGATCGGCTCCCTTTTAAATGCATCAGCGGAGCCACTCGCCTCCGGCTAACATCGACGTGATAATCATCTTACATCGTTGTATACCGGTTCCAGAGTCCGCTTATAATCATCCCTTTACTGGGATAATCATGACAATTTGACCTCAAATCAGGTAGGACTACCCG</t>
  </si>
  <si>
    <t>GTAACAAGGTTTCCGTAGGTGAACCTGCGGAAGGATCATTATCGAGTTTTTTTTGGTTAATTCCGAAAACTCCCCACCCTTGTTTATTTTCGCTGAAAAGCAGCTTCGGCGGGCCGTCAGTCCTTAGCGATAAGGGCCTCGACATCGGCTTTTTGCGGATTTGCGTCCGCCGAAGAAACAATTCTTACAATTTGAAGTCTGATACAAACAAAAAATAAATCAAAACTTTCAACAACGGATCTCTTGGTTCTGGCATCGATGAAGAACGCAGCGAAATGCGATAAGTAATGTGAATTGCAGAATTCAGCGAATCATCGAATCTTTGAACGCACATTGCGCCTCCGGGTATTCCTGGAGGCATGCCTGTTCGAGCGTCGTTAAAGACCATAAGGCTTTGCCTTGCGATGAGCTTCTGGCAGTTTCTCCGGAGAAGCCAGTTGCTTCAAACTGATTGGCGTCTGAAGTTAGCTCAAGCACAGCAAAATGTGTTCCGAGTCTCACGAACGATTGCCCGTACCCCAAATTATTTATTGGTCGACCTCGGATCAGGCAAGATTACCCGCTGAACTTAAGCATATCAATAAGCGGAGGAAAA</t>
  </si>
  <si>
    <t>extremely slow growing dark colonies, Dothideomycetes?</t>
  </si>
  <si>
    <t>GTAACAAGGTCTCCGTTGGTGAACCAGCGGAGGGATCATTACAAAACAGAGTATTCGTACTCTTTAACCCTTTGTGAACGTACCTTTTGTCAGTTGCTTCGGCGGGGGGCCCCTGGGAGGGGCACCGGGGCCCGGGCCTGAGCCCGGGGTCCCGCCGGAGGAGCGAAACATAAACTCTTTGTTGTAACCAGTGGTAACATCCGAGTTAAAACAAAAAAACAAGTTAAAACTTTCAACAACGGATCTCTTGGTTCTGGCATCGATGAAGAACGCAGCGAAATGCGATAAGTAATGTGAATTGCAGAATTCAGTGAATCATCGAATCTTTGAACGCACATTGCGCCCGCCAGTATTCTGGCGGGCATGCCTGTTCGAGCGTCATTTCAACCCCTCAGGCCCTGGTGCCTGGCGTCGGGGCTGTTCCCGCCCTTGGGCGGGAAGCCCTCAGAAACAGTGGCGGACCCGCCGCGGCTCCGAGCGCAGTAGTAAAATTCTCGCTTAGGAGGTCTCGCGGAGGGGCTCCCGGCCGTTAAAACCCGTCTCTCCCCCCGGGGACGCGACTAACATATCAAGGTTGACCTCGGATCAGGTAGGAATACCCGCTGAACTTAAGCATATCAATAAGCGGAGGAA</t>
  </si>
  <si>
    <t>GTAACAAGGTTTCCGTAGGTGAACCTGCGGAAGGATCATTAAAGTTAGTATGCCGCTTCGGCGGTACTCTACACCCTCTGTTTACATACCATTGTTGCTTTGGCCGGCCGCGGCCTCCGCTGCGGGCCCACGCTCGCACGTGCCGGCCAGAGGACCCAACTCTTGATTTTAGTGATGTCTGAGTACTATTAAATAGTTAAAACTTTCAACAACGGATCTCTTGGTTCTGGCATCGATGAAGAACGCAGCGAAATGCGATAAGTAATGTGAATTGCAGAATTTAGTGAATCATCGAATCTTTGAACGCACATTGCGCCCGCTGGTATTCCGGCGGGCATGCCTGTTCGAGCGTCATTATGACCAACTCACGCTCCGCGTGGTCTTGGGGCCCGCTGCCACGGCGGCCCCTAAACGCAGTGGCGGTGCCGTGCGGCTCTCAGCGTAGTAATTCTTCTCGCTTCAGGGTCCGGACGGTGCTGGCCAGCAACCCCAACTTCTTAAGGTTGACCTCGGATCAGGTAGGGATACCCGCTGAACTTAAGCATATCAATAAGCGGAGGAAA</t>
  </si>
  <si>
    <t>almost black colony, initially IDed as Pseudoanguillospora; clusters with Filosporella spp. with 95% match</t>
  </si>
  <si>
    <t>AACAAGGTTTCCGTAGGTGAACCTGCGGAAGGATCATTACAGTAGGCCCGGCCCGCAAGGGATCCGGTGCCGTACATCTTAGATTTGCTACCTCTCCGGAAACGGAGGGGCCCATCTCTAAACCCTGTGTTAACGTACCTTTGTTGCTTTGGCAGGCCGCGGCCTCCGCGGCGGGCTCACGCTCGCCTGCGCCTGCCAGAGGACCCAACTCTTGATTTTAGTGATGTCTGAGTACTATTAAATAGTTAAAACTTTCAACAACGGATCTCTTGGTTCTGGCATCGATGAAGAACGCAGCGAAATGCGATAAGTAATGTGAATTGCAGAATTCAGTGAATCATCGAATCTTTGAACGCACATTGCGCCCGCTGGTATTCCGGCGGGCATGCCTGTTCGAGCGTCATTATGACCAACTCACGCTCCGCGTGGTCTTGGGGCCCGCTGCTTCGGCGGCCCCTAAACGCAGTGGCGGTGCCGTGCGGCTCTCAGCGTAGTAATTCTTCTCGCTACAGGGTCCGGACGGTGCTGGCCAGCAACCCCAACTATACTAGGTTGACCTCGGATCAGGTAGGGATACCCGCTGAACTTAAGCATATCAATAAGCGGAGGAA</t>
  </si>
  <si>
    <t>99% match to CBS 507.71 by Iqbal</t>
  </si>
  <si>
    <t>GTAACAAGGTTTCCGTAGGTGAACCTGCGGAAGGATCATTAATAGAGCAATGGACAGGCAGCGCCCCGGGAGAAATCCTGGGGGCTACCCTACTTCGGTAGGGTTTAGAGTCGTCAAGCCCCTCGAAGAAGCTTGGTCCAGACCTCCACCCTTGAATAAATTACCTTTGTTGCTTTGGCAGGACGCTTTACGCCAGCGGCTTCGGCTGTTGAGTGCCTGCCAGAGGACCACAACTCTTGTTTTTAGTGATGTCTGAGTACTATATAATAGTTAAAACTTTCAACAACGGATCTCTTGGTTCTGGCATCGATGAAGAACGCAGCGAAATGCGATAAGTAATGTGAATTGCAGAATTCAGTGAATCATCGAATCTTTGAACGCACATTGCGCCCTCTGGTATTCCGGGGGGCATGCCTGTTCGAGCGTCATTATAACCACTCAAGCTCTCGCTTGGTATTGGGGTTCGCGGTTCCGCGGCCCCTAAAATCAGTGGCGGTGCCTGTCGGCTCTACGCGTAGTAATACTCCTCGCGATTGAGTCCGGTAGGTTTACTTGCCAGCAACCCCCAATTTTTTACAGGTTGACCTCGGATCAGGTAGGGATACCCGCTGAACTTAAGCATATCAATAAGCGGAGGAA</t>
  </si>
  <si>
    <t>close to Oculimacula, Ypsilina</t>
  </si>
  <si>
    <t>LSU - GQ477323; T. angustum Ando could be synonymous to T. curvisporum</t>
  </si>
  <si>
    <t>GTAACAAGGTTTCCGTAGGTGAACCTGCGGAAGGATCATTAAAAAGCGATGCCGCAAGGCACCCGCACCCGTGTTTACCAACTCTTGTTGCTTTGGCAGGCCGTGGCCTCCACTGCGGGCTTCGGCCCGCACGTGCCTGCCAGAGGACCAAACTCTGAAATTTAGTGATGTCTGAGTACTATATAATAGTTAAAACTTTCAACAACGGATCTCTTGGTTCTGGCATCGATGAAGAACGCAGCGAAATGCGATAAGTAATGTGAATTGCAGAATTCAGTGAATCATCGAATCTTTGAACGCACATTGCGCCCTGTGGTATTCCGCAGGGCATGCCTGTTCGAGCGTCATTAATACCACTCAAGCCTGGCTTGGTGTTGGGGTTCGCGGTCCCGCGGCTCCTAAACTCAGTGGCGGTGCCGGTTGGCTCTACGCGTAGTAACTTCTCTCGCGTCTGGGTCCCGCCGGTGTCCTGCCAAAACCCCCCCATTTCTTTAAGGTTGACCTCGGATCAGGTAGGGATACCCGCTGAACTTAAGCATATCAATAAGCGGAGGAAA</t>
  </si>
  <si>
    <t>AACAAGGTTTCCGTAGGTGAACCTGCGGAAGGATCATTAATAAGTTTTCCCACACCCCTCGTTGGGTAGGATCGATTCCTCGCATTTGGATCCGGGTAGCCTCGAAAGGGGAGGCCGGATCGCTTCCTATTTTATAGGACGGGGGCTTAAGGGCCCCCGGCGTCATACCGTAGCGATACGGGCTTCGTGAGCTTGCGGTGGCGGATAGTAATATCTGCCTTTAGGAAGGATACTTAAACCCGTGTCTACCTTCTTTGTTGCTTTGGCGGGCCGCCGCAAGGCGTTGGCTCCGGCTGACCGCGCCCGCCAGAGGACCCAAACTCTTCTGTTTATAACGTCTGAGTATCATATAATATTTAAAACTTTCAACAACGGATCTCTTGGTTCTGGCATCGATGAAGAACGCAGCGAAATGCGATAAGTAATGTGAATTGCAGAATTCAGTGAATCATCGAATCTTTGAACGCACATTGCGCCCCTTGGTATTCCGAGGGGCATGCCTGTTCGAGCGTCATTATGACCAATCAAGCTTAGCTTGGTGTTGGGGTTCGCGGTCCCGCGGCCCTTAAAATCAGTGGCGGTGCCGCCCGGCTCTAAGCGTAGTAACTTTCTCGCTATGGGGTCCGGGTGGTCTCCTCCATAACTCCCCCAATCTTACGGTTGACCTCGGATCAGGTAGGGATACCCGCTGAACTTAAGCATATCAATAAGCGGAGGAA</t>
  </si>
  <si>
    <t>ACAAGGTTTCCGTAGGTGAACCTGCGGAAGGATCATTAATAAGTTTTCCCACACCCCTCGTTGGGTAGGATCGATTCCTCGCATTTGGATCCGGGTAGCCTCGAAAGGGGAGGCCGGATCGCTTCCTATTTTATAGGACGGGGGCTTAAGGGCCCCCGGCGTCATACCGTAGCGATACGGGCTTCGTGAGCTTGCGGTGGCGGATAGTAATATCTGCCTTTAGGAAGGATACTTAAACCCGTGTCTACCTTCTTTGTTGCTTTGGCGGGCCGCCGCAAGGCGTTGGCTCCGGCTGACCGCGCCCGCCAGAGGACCCAAACTCTTCTGTTTATAACGTCTGAGTATCATATAATATTTAAAACTTTCAACAACGGATCTCTTGGTTCTGGCATCGATGAAGAACGCAGCGAAATGCGATAAGTAATGTGAATTGCAGAATTCAGTGAATCATCGAATCTTTGAACGCACATTGCGCCCCTTGGTATTCCGAGGGGCATGCCTGTTCGAGCGTCATTATGACCAATCAAGCTTAGCTTGGTGTTGGGGTTCGCGGTCCCGCGGCCCTTAAAATCAGTGGCGGTGCCGCCCGGCTCTAAGCGTAGTAACTTTCTCGCTATGGGGTCCGGGTGGTCTCCTCCATAACTCCCCCAATCTTACGGTTGACCTCGGATCAGGTAGGGATACCCGCTGAACTTAAGCATATCAATAAGCGGAGGAA</t>
  </si>
  <si>
    <t>GTAACAAGGTTTCCGTAGGTGAACCTGCGGAAGGATCATTAACGAGTTTTAATTGGTTTTTGTAAAAAGATCAAAACTCCCACCCTATGTGTATTTTGGAGACTATTGCTTTGGCAGGACAGTTTAGTGATAAACTGATCAGACTGATTTTAAATCAACTGGTTTTGTTGCCTGCCAGAGTACCAAACAAACTCTGTTTTAACCTAAAGTCTGAGAAATTATTTTGAAAATAAATCAAAACTTTCAACAACGGATCTCTTGGTTCTGGCATCGATGAAGAACGCAGCGAAATGCGATAAGTAATGTGAATTGCAGAATTCAGCGAATCATCGAATCTTTGAACGCACATTGCGCCTCTTGGTATTCCTTGAGGCATGCCTGTTCGAGCGTCGTTTTGACCATAAGGCTTTGCCTTGCGATGAGAATTTTGGATTTTGTTGAAAAAAGGCAAAACCAAATTTTCCAAACTGATTGGCGTCTGATTATTTGGCCAAAAACACAGCGATATGTGTTGATAACCCCAAAAAACAAGACTGCTTAAACCAAAATTATAAAACTGGTCGACCTCGAATCAAGCAAGACTACCCACTGAACTTAAGCATATCAATAAGTGGAGGAAA</t>
  </si>
  <si>
    <t>GTAACAAGGTCTCCGTTGGTGAACCAGCGGAGGGATCATTACAGAAGCAATTCTTTTGCATCTAAACACCTGTGAACATACTCTTTGTTGCTTCGGCGGGTCTGCCTCTCGGGGGAGGCGCCCAAGGCCCGCCGGAGGTTTTTTCCAAACTCTTGTTTTAGTGGTCTTCTGAGCAAACCAAAAATAAATCAAAACTTTCAACAACGGATCTCTTGGCTCTAGCATCGATGAAGAACGCAGCGAAACGCGATAGGTAATGCGAATTGCAGAATTCCGTGAGTCATCGAATCTTTGAACGCACATTGCGCCCGCCGGTAATTCTGGCGGGCATGCCTGTTCGAGCGTCATTTCAACCCTCGGGCCCGTCCCGGCGTTGGGGCTCCGTGATCTACGGACCCCGAAAGACAGTGGCGGAGCCGCCTAGCTCTCAGCGTAGTAATTTTTCTCGTTGGGGGGCGACAGCGGTCGCTTGCCGTTAAACAACCACTATTCTTAATTGTTTGACCTCGGATCAGGTAGGAATACCCGCTGAACTTAAGCATATCAATAAGCGGAGGAAA</t>
  </si>
  <si>
    <t>GTAACAAGGTCTCCGTTGGTGAACCAGCGGAGGGATCATTACAGAAGCATTTTTTGCTCCTAAAACACCTGTGAACATACCTTTTATTAGTTGCTTCGGCGGATCTGCCCCTCGGGGGGCGCCCAAGGTCCGCCGGAGGTTTTTAAAACTCTTGTTTTTAGTGGTCTTCAGAACAAACAAAAAATAAATCAAAACTTTCAACAACGGATCTCTTGGCTCTAGCATCGATGAAGAACGCAGCGAAACGCGATAGGTAATGCGAATTGCAGAATTCCGTGAGTCATCGAATCTTTGAACGCACATTGCGCCCGCCGGTATTCTGGCGGGCATGCCTGTTCGAGCGTCATTTCAACCCTCGGGCCTGTCCCGGTGTTGGGGCTCCGTGCTCACCCACGGACCCCGAAATGTAGTGGCGGAGCCGCCTAGCACTCAGCGTAGTAATTTTTCTCGTTGGGCGCGATAGCGGTCGCTTGCCGTTAAACAACCATTATTTTAACTTGTTTGACCTCGGATCAGGTAGGAATACCCGCTGAACTTAAGCATATCAATAAGCGGAGGAAA</t>
  </si>
  <si>
    <t>AAAAGTCGTAACAAGGTTTCCGTAGGTGAACCTGCGGAAGGATCATTACAGAGTTCATGCCCTTACGGGTAGATCTCCCACCCTTGAATATTATACCTTAGTTGCTTTGGCAGGCCGTGGAAACACCATGGGCTTCGGCTTATGCGTGCCTGCCAGAGGAAAACAAACTCTGTTTTTAGTGATGTCTGAGTACTATATAATAGTTAAAACTTTCAACAACGGATCTCTTGGTTCTGGCATCGATGAAGAACGCAGCGAAATGCGATAAGTAATGTGAATTGCAGAATTCAGTGAATCATCGAATCTTTGAACGCACATTGCGCCCCGTGGTATTCCGCGGGGCATGCCTGTTCGAGCGTCATTTCAACCCATCAAGCTTCTGCTTGGTCTTGGGGCCTGCGGTTTCGCAGCCTCTAAACTCAGTGGCGGTGCTATTGAGCTCTGAGCGTAGTAATTTTTCTCGCTATAGGGTCTCGGTGGTAACTTGCCAGCAACCCCCAATTTTTATCAGGTTGACCTCGGATCAGGTAGGGATACCCGCTGAACTTAAGCATATCAATA</t>
  </si>
  <si>
    <t>sporodochia, whip-shaped strongly curved conidia; Linodochium?; clusters with 98-99% similarity with Gyoerffyella and Articulospora</t>
  </si>
  <si>
    <t>Triradial</t>
  </si>
  <si>
    <t>GTTTCCGCAGCATAAGGAACACAAAAGTTGATTCTTTCGTGGTATAACTTATAGAAGCCTTAGTAACCCAGAAATGGGAGGTCACACGACTGTAAATAAAGTGACCGCATACTAGTTGACAGCATGTCAGCAACACGACCAGACTGGAGGGAACTCCTAAACCACCTACTGATGGTAGGTGGTGCGGGCTACCCACAGCGATTCCCCTGTCATATCATGGCTGGAAACGTTTACAGGCTAAGTGGTTGTGGGCAGAATACAAGATTCTGTTTAAGATATAGTCGGGCCTGATGGTCACCCATCAGAGTCTCATTATGTTGATTTTAGTAACAGATGAGACTATATGACAAACCGTTCCGTAGGTGAACCTGCGGAAGGATCATTATAGAGTAATTGGTATGGGTAAAACCTGCCAACTCTCCACCCTTTGTTTACATTACCTTTGTTGCTTTGGCAGGCCCGTCTTCGGACCGCTGGCTTCGGCTGGCCCGCGCCTGCCAGAGGACCTAAAACTCTGTTTAATCATATTGTCTGAGTACTATATAATAGTTAAAACTTTCAACAACGGATCTCTTGGTTCTGGCATCGATGAAGAACGCAGCGAAATGCGATAAGTAATGTGAATTGCAGAATTCAGTGAATCATCGAATCTTTGAACGCACATTGCGCCCTCTGGTATTCCGGGGGGCATGCCTGTTCGAGCGTCATTACAACCCTCAAGCTCTGCTTGGTATTAGGTCTCACCTGTCAAGGCGGGCCGTAAAATCAGTGGCGGTGCCATCTGGCTTCAAGCGTAGTAATTTTTCTCGCTTTGTTGATCCTGATGTGAACCTGCCAACAATCCCAATTTTATCAAAGGTTGACCTCGGATCAGGTAGGGATACCCGCTGAACTTAAGCATATCAATAAGCG</t>
  </si>
  <si>
    <t>needle-shaped conidia, clusters with F. saccata at 93%, but an insert</t>
  </si>
  <si>
    <t>acicularis</t>
  </si>
  <si>
    <t>needle-shaped conidia; clusters with F. saccata at 93%</t>
  </si>
  <si>
    <t>GTAACAAGGTTTCCGTAGGTGAACCTGCGGAAGGATCATTACAGTGTTCCCTGCCCTTCGGGGTAGGATCGCCACCCTTGATTATTTATGAGTGTTGCTTTGGCGGGCCTCGTGGCCTAGTCGCGCCCCGGCTTCGGCGGGGGAGCGCCCGCCAGAGGATTCTATAAACCTGATTATTAGTGTCGTCTGAGTACTATATAATAGTTAAAACTTTCAACAACGGATCTCTTGGTTCTGGCATCGATGAAGAACGCAGCGAAATGCGATAAGTAATGTGAATTGCAGAATTCAGTGAATCATCGAATCTTTGAACGCACATTGCGCCCCGTGGTATTCCGCGGGGCATGCCTGTTCGAGCGTCATTATAACCAATCCAGCTCGCTGGGTCTTGGGTACCGCCGCCTGGCGGGCCTTAAAATCAGTGGCGGTACGGCCGGGCTCTGAGCGTAGTAAATCTTTCTCGCTACAGGGTCCCGGGCGGCACTGGCCAGCAACCCCCCATCTTTTATAGGTTGACCTCGGATCAGGTAGGGATACCCGCTGAACTTAAGCATATCAATAAGCGGAGGAAA</t>
  </si>
  <si>
    <t>LSU - GQ477324. Conidial elements 6-10 um wide. It could be that T. indicum and "Varicosporium" anamorph of Hymenoscyphus varicosporoides are conspecific despite recent paper by Sivichai et al. dealing with Hymenoscyphus and Cudoniella; apothecium primordia in culture incubated semisubmerged for 2 mo.</t>
  </si>
  <si>
    <t>indica</t>
  </si>
  <si>
    <t>Cudoniella</t>
  </si>
  <si>
    <t>J. Webster, Eicker &amp; Spooner</t>
  </si>
  <si>
    <t>LSU - GQ477325. Conidial elements 6-10 um wide. It could be that T. indicum and "Varicosporium" anamorph of Hymenoscyphus varicosporoides are conspecific despite recent paper by Sivichai et al. dealing with Hymenoscyphus and Cudoniella; apothecium primordia in culture incubated semisubmerged for 2 mo.</t>
  </si>
  <si>
    <t>GTAACAAGGTTTCCGTAGGTGAACCTGCGGAAGGATCATTAATTACGCCCCGCTTTTTGCTAAGCGGTGGATTCTTCAACCCAAGCCACCATGGTGAACTAAAACATAACTTGCTTCCCGTGACTGGTCGTCTTAACGGACGATTGGAATACTCGGGCAACCAAACCCCTGCAAACTTTTGTTTGTGAAAAAAAACTAAGAAAACCTGTTTTAAATTGAAAATTGTCTGAACAGAAATTTCTATAAAATGAAATTAAAACTTTCAACAACGGATCTCTTGGTTCTCGCATCGATGAAGAACGCAGCGAAACGCGATAGTTAATGTGAATTGCAGAATTCAGTGAATCATCGAGTCTTTGAACGCACATTGCGCCCTTTGGTATTCCGAAGGGCATGTCTGTTCGAGCGTCATTTCCACACTCGCCTCTAAACCAGGCGGTCATGGGGATCCCAACCACGTAAGGGACGGGCGTTGAGCCCGTTCCGCTCACTGCGGGTTGGGGCCTTTAAATTTGTGGTCCACTACCGTAACCGGCCTGAACGAACCTGATAAAACTTTTTGTTTGGCTCACCCAGAAATCGGATTGCGCGTTGGCAGAATCATAAACCAAAAACTTTAAGGCTTGACCTCGGATCAGACAAGGATACCCGCTGAACTTAAGCATATCAATAAGCGGAGGAA</t>
  </si>
  <si>
    <t>Orbiliomycetes?</t>
  </si>
  <si>
    <t>GTAACAAGGTCTCCGTTGGTGAACCAGCGGAGGGATCATTACAAAACGAGTATTCGTACTCTTCAACCCTTTGTGAACATACCTTTTGTCAGTTGCTTCGGCGCGGCGGCCCCTGGGAGGGGCCCCGGGGCCCGGCCTGAGCCGGGCGCCCGCCGGAGGAGCGCAACCACAAACTCTTGCTGTACCCCAGTGGCACGTCCGAGTACAAACAAAAAAACAAGTTAAAACTTTCAACAACGGATCTCTTGGTTCTGGCATCGATGAAGAACGCAGCGAAATGCGATAAGTAATGTGAATTGCAGAATTCAGTGAATCATCGAATCTTTGAACGCACATTGCGCCCGCCAGCATTCTGGCGGGCATGCCTGTTCGAGCGTCATTTCAACCCCTCAGGCCCTGGTGCCTGGCGTCGGGGCCCTCCCTCGCGGGAGGCTCCCAGAGACAGTGGCGGACCCGCCGCGGCTCCGAGCGCAGTAGTAACATTCTCGCTCCGGAGGTCCGCGGGGGGCTCCCGGCCGTAAAACCCCCGGCTTGCCGGAATCTCAAGGTTGACCTCGGATCAGGTAGGAATACCCGCTGAACTTAAGCATATCAATAAGCGGAGGAAAA</t>
  </si>
  <si>
    <t>or P. densa?</t>
  </si>
  <si>
    <t>GTAACAAGGTTTCCGTAGGTGAACCTGCGGAAGGATCATTACATGTGGCCTAGGTACCTCTCTCGGGAGCTCTGCCTGGGTATCCCACACCCGTGCCTACCTACTATTGTTGCTTTGGCGAGCCGTGGAAACACTGTGGGCCTCACCTGCCTGCATGTGCTCGCCAGAGGACCAAACTCTGAATTCTGTGACGTCTGAGTACTATATAATAGTTAAAACTTTCAACAACGGATCTCTTGGTTCTGGCATCGATGAAGAACGCAGCGAAATGCGATAAGTAATGTGAATTGCAGAATTCAGTGAATCATCGAATCTTTGAACGCACATTGCGCCCGGTGGTATTCCGCCGGGCATGCCTGTTCGAGCGTCATTATAACCAATCAAGCCTGGCTTGGTATTGGGGTTCGCGGTCTCGCGGCCCTTAAACTCAGTGGCGGCGCCGGTAGGCTCTAAGCGTAGTAAAACTTCCGCTATAGGGTCCTGTCGGTGGCCTGCCATAACCTCCCACTCTCACGGTTGACCTCGGATCAGGTAGGGATACCCGCTGAACTTAAGCATATCAATAAGCGGAGGAAA</t>
  </si>
  <si>
    <t>GTAACAAGGTCTCCGTTGGTGAACCAGCGGAGGGATCATTACCGAGTTTACAACTCCCAAACCCCTGTGAACTATACCATTTGTTGCCTCGGCGGCGTCCTGCTTCACGGCGGGCCCGCCAGAGGACCCAAACTCTTGTATTTGAATTGAGTCTTCTCTGAGTGATACAAGTAATAAATCAAAACTTTCAACAACGGATCTCTTGGTTCTGGCATCGATGAAGAACGCAGCGAAATGCGATAAGTAATGTGAATTGCAGAATTCAGTGAATCATCGAATCTTTGAACGCACATTGCGCCCGCCAGTATTCTGGCGGGCATGCCTGTTCGAGCGTCATTTCAACCCTCAAGCCCCCCGGGCTTGGTGTTGGAGATCGGCAAAACGGCCCCCTCGGGGGTTCGCGCCGTCTCCCAAATCTAGTGGCGGTCTCGCTGTAGCTTCCTCTGCGTAGTAACTCACCTCGCACTGGGACTGGGCGCGGCCACGCCGTTAAACACCCCACTTCTGAAGGTTGACCTCGGATCAGGTAGGACTACCCGCTGAACTTAAGCATATCAATAAGCGGAGGAAA</t>
  </si>
  <si>
    <t>GTAACAAGGTTTCCGTAGGTGAACCTGCGGAAGGATCATTACCGAGATTTTTTCCTAATTTATTAGGAAATCTCCCACCCTTTGTGTTTTTTATGATTTTTACTTTGGTGAAGCGATAATACTTGGTACTAGCAATAGTGATGAGTTTATCCATCGGCTCTTTATTGAGTGGATGTGTCTTCACCAAAGGAACCATTGACTCTTTTTTATAATATATTGTCTGAGTTTATAATTTTAAATAAACAAAACTTTCAACAACGGATCTCTTGGTTCTGGCATCGATGAAGAACGCAGCGAAATGCGATAAGTAATGTGAATTGCAGAATTCAGCGAATCATCGAATTTTTGAACGCACATTGCGCCTCAGAGTATTCTTTGAGGCATACCTGTTCGAGCGTCGTTTAGACCATAAGGCTTTGCCTTGCGTTGAGTGTTGGATTTTCTTTGGAAAGTCCAATATTCTAAACTTGTTGGCGTCGTAGTTTGACCAAGACACAGCACAATGTGAAACTAAGTTAGATAATATAACGATTAGCCTTGAATCATCTGTTTCTGTTATGGAAACGTAGGTTCGACCTCGGATCAGGTAAGACTACCCGCTGAACTTAAGCATATCAATAAGCGGAGGAAA</t>
  </si>
  <si>
    <t>GTAACAAGGTTTCCGTAGGTGAACCTGCGGAAGGATCATTACCGAGATTTTTTCCTAATTTATTAGGAAATCTCCCACCCTTTGTGTTTTTTATGATTTTTACTTTGGTGAAGCGATAATACTTGGTACTAGCAATAGTGATGAGTTTATCCATCGGCTCTTTATTGAGTGGATGTGTCTTCACCAAAGGAGCCATTGACTCTTTTTTATAATATATTGTCTGAGTTTATAATTTTAAATAAACAAAACTTTCAACAACGGATCTCTTGGTTCTGGCATCGATGAAGAACGCAGCGAAATGCGATAAGTAATGTGAATTGCAGAATTCAGCGAATCATCGAATTTTTGAACGCACATTGCGCCTCAGAGTATTCTTTGAGGCATACCTGTTCGAGCGTCGTTTAGACCATAAGGCTTTGCCTTGCGTTGAGTGTTGGATTTTCTTTGGAAAGTCCAATATTCTAAACTTGTTGGCGTCGTAGTTTGACCAAGACACAGCACAATGTGAAACTAAGTCAGATAATATAACGATTAGCCTTGAATCATCTGTTTCTGTTATGGAAACGTAGGTTCGACCTCGGATCAGGTAAGACTACCCGCTGAACTTAAGCATATCAATAAGCGGAGGAAA</t>
  </si>
  <si>
    <t>GTAACAAGGTTTCCGTAGGTGAACCTGCGGAAGGATCATTACAGAGTTCATGCCCTTACGGGTAGATCTCCCACCCTTGAATATTATACCTTAGTTGCTTTGGCAGGCCGTGGAAACACCATGGGCTTCGGCTTATGCGTGCCTGCCAGAGGAAAACAAACTCTGTTTTTAGTGATGTCTGAGTACTATATAATAGTTAAAACTTTCAACAACGGATCTCTTGGTTCTGGCATCGATGAAGAACGCAGCGAAATGCGATAAGTAATGTGAATTGCAGAATTCAGTGAATCATCGAATCTTTGAACGCACATTGCGCCCCGTGGTATTCCGCGGGGCATGCCTGTTCGAGCGTCATTTCAACCCATCAAGCTTCTGCTTGGTCTTGGGGCCTGCGGTTTCGCAGCCTCTAAACTCAGTGGCGGTGCTATTGAGCTCTGAGCGTAGTAATTTTTCTCGCTATAGGGTCTCGGTGGTAACTTGCCAGCAACCCCCAATTTTTATCAGGTTGACCTCGGATCAGGTAGGGATACCCGCTGAACTTAAGCATATCAATAAGCGGAGGAAA</t>
  </si>
  <si>
    <t>smaller than in protologue, T. patulum ITS FJ000403.1 is likely incorrect; close to Articulospora/Fontanospora/Gyoerffyella</t>
  </si>
  <si>
    <t>GTAACAAGGTTTCCGTAGGTGAACCTGCGGAAGGATCATTACAGAGTTCATGCCCTCACGGGTAGATCTCCCACCCTTGAATATTATACCTTAGTTGCTTTGGTAGGCCGTGGAAACACTATGGGCTCCGGCTCGTACGTGCCTACCGAAGGAAACAAACTCTGTTTTTAGTGATGTCTGAGTACTATATAATAGTTAAAACTTTCAACAACGGATCTCTTGGTTCTGGCATCGATGAAGAACGCAGCGAAATGCGATAAGTAATGTGAATTGCAGAATTCAGTGAATCATCGAATCTTTGAACGCACATTGCGCCCCGTGGTATTCCGCGGGGCATGCCTGTTCGAGCGTCATTACAACCCCTCAAGCTCACGCTTGGTATTGGAGCATGCGGTCTCGCAGCCCCTAAACTCAGTGGCGGTGCCATCGAGCTCTGAGCGTAGTAAATTTTCTCGCTATAGTGTCTCGGTGGTTGCTTGCCAACAACCCCCCATTTTATCAGGTTGACCTCGGATCAGGTAGGGATACCCGCTGAACTTAAGCATATCAATAAGCGGAGGAAAA</t>
  </si>
  <si>
    <t>AGTCGTAACAAGGTTTCCGTAGGTGAACCTGCGGAAGGATCATTACCGAAGTACAGGCCCTCTCGTAGGGCTAAACTTCCACCCTTTGTTAACTATACTTTGTTGCTTTGGCGAGACGCCCTCGGGCCACCGGCTTCGGCTGGTGCGCGCTCGCCAGAGAAAACCCAAACCCAAACCATTTTTAGTGTTGTCTGAGAAACAAGTTTAATTATTAAAACTTTCAACAACGGATCTCTTGGCTCTGGCATCGATGAAGAACGCAGCGAAATGCGATAAGTAATGTGAATTGCAGAATTCAGTGAATCATCGAATCTTTGAACGCACATTGCGCCCCTTGGTATTCCGGGGGGCATGCCTGTTCGAGCGTCATTATCACCCCTCAAGCTCAGCTTGGTGTTGGGGCCTGCCCGTCACAGGGCAGCCCTTAAAAGCAGTGGCGGTGCCATCTGGCTCTACGCGTAGTAATACATCTCGCGACAGAGTCCCGGTGGTGTCCTGCCAGAACCCCCCATATTTTTAATGATTGACCTCGGATCAGGTAGGGATACCCGC</t>
  </si>
  <si>
    <t>GTAACAAGGTTTCCGTAGGTGAACCTGCGGAAGGATCATTAAAATTTAGAACGGGGCTCCGGCCCCGGCACTAAAACCCTGTGTTAACGTACCTTTGTTGCTTTGGCAGGCCGCGGCCTCCGCTACGGGCTCACGCTCGTGTGCGCCTGCCAGAGGACCCCAACTCTTGTTTTTAGTGATGTCTGAGTACTATTAAATAGTTAAAACTTTCAACAACGGATCTCTTGGTTCTGGCATCGATGAAGAACGCAGCGAAATGCGATAAGTAATGTGAATTGCAGAATTCAGTGAATCATCGAATCTTTGAACGCACATTGCGCCCGCTGGTATTCCGGCGGGCATGCCTGTTCGAGCGTCATTATGACCAACTCACGCTCCGCGTGGTCTTGGGGTCCGCTGCCTCGGCGGCCCCTAAACGCAGTGGCGGTGCCGTGCGGCTCTCAGCGTAGTAATACTTCTCGCTACAGGGTCCGGACGGTGCTGGCCAGCAACCCCAACTTCTTTAGGTTGACCTCGGATCAGGTAGGGATACCCGCTGAACTTAAGCATATCAATAAGCGGAGGAAA</t>
  </si>
  <si>
    <t>KC834046</t>
  </si>
  <si>
    <t>CATTAAATTTAGAACGGGGCTCCGGCCCCGGCACTAAAACCCTGTGTTAACGTACCTTTGTTGCTTTGGCAGGCCGCGGCCTCCGCTACGGGCTCACGCTCGTGTGCGCCTGCCAGAGGACCCCAACTCTTGTTTTTAGTGATGTCTGAGTACTATTAAATAGTTAAAACTTTCAACAACGGATCTCTTGGTTCTGGCATCGATGAAGAACGCAGCGAAATGCGATAAGTAATGTGAATTGCAGAATTCAGTGAATCATCGAATCTTTGAACGCACATTGCGCCCGCTGGTATTCCGGCGGGCATGCCTGTTCGAGCGTCATTATGACCAACTCACGCTCCGCGTGGTCTTGGGGTCCGCTGCCTCGGCGGCCCCTAAACGCAGTGGCGGTGCCGTGCGGCTCTCAGCGTAGTAATACTTCTCGCTACAGGGTCCGGACGGTGCTGGCCAGCAACCCCAACTTCTTTAGGTTGACCTCGGATCAGGTAGGGATACCCGCTGAACTTAAGCATATCAATAAGCGG</t>
  </si>
  <si>
    <t>213-1</t>
  </si>
  <si>
    <t>GTAACAAGGTTTCCGTAGGTGAACCTGCGGAAGGATCATTATCGAGTTTTTTTGGTTAGTTCCGAAAACTCCCACCCTTGTGTATTTTCGCTGAAAAGCAGCTTCGGCGGGCCGTCAGACCTTAGCGATAAGGGTTCCTGACATCGGCTCTTTGCGGATTTGCGTCCGCCGAAGAAACAACTCTTGCAATTTGAAGTCTGATACAAAACAAAATAAATCAAAACTTTCAACAACGGATCTCTTGGTTCTGGCATCGATGAAGAACGCAGCGAAATGCGATAAGTAATGTGAATTGCAGAATTCAGCGAATCATCGAATCTTTGAACGCACATTGCGCCTCCGGGTATTCCTGGAGGCATGCCTGTTCGAGCGTCGTTAAAGACCATAAGGCTTTGCCTTGCGATGAGCTTCTGGCAGTCTCTCCGGAGAAGCCAGTTGCTTCAAACTGATTGGCGTCTGAAGTTAGCCCAAGCACAGCAAAATGTGTTCTGAGTCTCACGAACGATTGCCCGTACCCCAAATCATTTATTGGTCGACCTCGGATCAGGCAAGATTACCCGCTGAACTTAAGCATATCAATAAGCGGAGGAAA</t>
  </si>
  <si>
    <t>Unidentified</t>
  </si>
  <si>
    <t>GTAACAAGGTTTCCGTAGGTGAACCTGCGGAAGGATCATTAAAAGAGATAAGGATGACAGCGCCCCAGGCTTAATTGTTCCTGGGGGCCACCCTACTTGTAGGGTTTAGAGTCGACGGGCATCTTCGGATGACACTCGGTCCTGACCTCCACCCTTGAATAAATTACCTTTGTTGCTTTGGCAGGCCGCCTAGTGCCAGCGGCTTCGGCTGTTGCGTGCCTGCCAGAGGACCACAACTCTTGATTTAAATGATGTCTGAGTACTATATAATAGTTAAAACTTTCAACAACGGATCTCTTGGTTCTGGCATCGATGAAGAACGCAGCGAAATGCGATAAGTAATGTGAATTGCAGAATTCAGTGAATCATCGAATCTTTGAACGCACATTGCGCCCTCTGGTATTCCGGGGGGCATGCCTGTTCGAGCGTCATTATAACCACTCAAGCTCTCGCTTGGTATTGGGGTTCGCGGTCTCGCGGCTCCTAAAATCAGTGGCGGTGCCTGTCGGCTCTACGCGTAGTAATACTCCTCGCGTCTGGGTCCGGTAGGTCTACTTGCCAACAACCCCCAATTTTTACAGGTTGACCTCGGATCAGGTAGGGATACCCGCTGAACTTAAGCATATCAATAAGCGGAGGAAA</t>
  </si>
  <si>
    <t>close to T. kelleri 68-1, 95%</t>
  </si>
  <si>
    <t>LSU - GQ477337</t>
  </si>
  <si>
    <t>ex-type CBS 130985</t>
  </si>
  <si>
    <t>ex-type CBS 130986; LSU - GQ477338</t>
  </si>
  <si>
    <t>LSU - GQ477331</t>
  </si>
  <si>
    <t>NP; LSU - GQ477321</t>
  </si>
  <si>
    <t>LSU - GQ477308; tough to distinguish from F. eccentrica based on morphology</t>
  </si>
  <si>
    <t>CGGAAGGATCATTAATAGAGATAAGGCTGACAGCGCCCCGTGCTTGTTCACGGTGGGCTACCCTCTTTAGAGGGTTTAGAGTCGACGAGCAACTTCGGTTGATACTCGGGCCTGACCTCCACCCTTGAATAAATTACCTTTGTTGCTTTGGCAGGCCGCCTAGTGCCAGCGGCTTCGGCTGTTGCGTGCCTGCCAGAGGACCACAACTCTTGATTTTAGTGATGTCTGAGTACTATATAATAGTTAAAACTTTCAACAACGGATCTCTTGGTTCTGGCATCGATGAAGAACGCAGCGAAATGCGATAAGTAATGTGAATTGCAGAATTCAGTGAATCATCGAATCTTTGAACGCACATTGCGCCCTCTGGTATTCCGGGGGGCATGCCTGTTCGAGCGTCATTATAACCACTCAAGCTCTCGCTTGGTATTGGGGTTCGCGGTTTCGCGGCCCTTAAAATCAGTGGCGGTGCCTGTCGGCTCTACGCGTAGTAATACTCCTCGCGTTTGGGTCCGGTAGGTCTACTTGCCAACAACCCCCAAATTTTTACAGGTTGACCTCGGATCAGGTAGGGATACCCGCTGAACTTAA</t>
  </si>
  <si>
    <t>JQ417288</t>
  </si>
  <si>
    <t>AGGATCATTAATAGAGATAAGGCTGACAGCGCCCCGTGCTTGTTCACGGTGGGCTACCCTCTTTAGAGGGTTTAGAGTCGACGAGCAACTTCGGTTGATACTCGGGCCTGACCTCCACCCTTGAATAAATTACCTTTGTTGCTTTGGCAGGCCGCCTAGTGCCAGCGGCTTCGGCTGTTGCGTGCCTGCCAGAGGACCACAACTCTTGATTTTAGTGATGTCTGAGTACTATATAATAGTTAAAACTTTCAACAACGGATCTCTTGGTTCTGGCATCGATGAAGAACGCAGCGAAATGCGATAAGTAATGTGAATTGCAGAATTCAGTGAATCATCGAATCTTTGAACGCACATTGCGCCCTCTGGTATTCCGGGGGGCATGCCTGTTCGAGCGTCATTATAACCACTCAAGCTCTCGCTTGGTATTGGGGTTCGCGGTTTCGCGGCCCTTAAAATCAGTGGCGGTGCCTGTCGGCTCTACGCGTAGTAATACTCCTCGCGTTTGGGTCCGGTAGGTCTACTTGCCAACAACCCCCAAATTTTTACAGGTTGACCTCGGATCAGGTAGGGATACCCGCTGAACTTAAGC</t>
  </si>
  <si>
    <t>JQ417289</t>
  </si>
  <si>
    <t>CTGCGGAAGGATCATTAATAGAGATAAGGCTGACAGCGCCCTAGGGTTGCATCTTCGGGTGTATACTTCCTAGGGGCTACCCTCTTCGGAGGGTTTAGAGTCGACGGGCAACTTCGGTTGATACTCGGGCCTGACCTCCACCCTTGAATAAATTACCTTTGTTGCTTTGGCAGGCCGCCTCGTGCCAGCGGCTTCGGCTGTTGCGTGCCTGCCAGAGGACCACAACTCTTGATTTTAGTGATGTCTGAGTACTATATAATAGTTAAAACTTTCAACAACGGATCTCTTGGTTCTGGCATCGATGAAGAACGCAGCGAAATGCGATAAGTAATGTGAATTGCAGAATTCAGTGAATCATCGAATCTTTGAACGCACATTGCGCCCTCTGGTATTCCGGGGGGCATGCCTGTTCGAGCGTCATTATAACCACTCAAGCTCTCGCTTGGTATTGGGGTTCGCGATCTCGCGGCCCTTAAAATCAGTGGCGGTGCCTATTGGCTCTACGCGTAGTAATACTCCTCGCGTCTGGGTCTAGTAGGTTTACTTGCCAACAACCCCCAATTTTTACAGGTTGACCTCGGATCAGGTAGGGATACCCGCTGAAC</t>
  </si>
  <si>
    <t>JQ417290</t>
  </si>
  <si>
    <t>JQ417291</t>
  </si>
  <si>
    <t>TAATAGAGATAAGGCTGACAGCGCCCTAGGGTTGCATCTTCGGGTGTATACTTCCTAGGGGCTACCCTCTTCGGAGGGTTTAGAGTCGACGGGCAACTTCGGTTGATACTCGGGCCTGACCTCCACCCTTGAATAAATTACCTTTGTTGCTTTGGCAGGCCGCCTCGTGCCAGCGGCTTCGGCTGTTGCGTGCCTGCCAGAGGACCACAACTCTTGATTTTAGTGATGTCTGAGTACTATATAATAGTTAAAACTTTCAACAACGGATCTCTTGGTTCTGGCATCGATGAAGAACGCAGCGAAATGCGATAAGTAATGTGAATTGCAGAATTCAGTGAATCATCGAATCTTTGAACGCACATTGCGCCCTCTGGTATTCCGGGGGGCATGCCTGTTCGAGCGTCATTATAACCACTCAAGCTCTCGCTTGGTATTGGGGTTCGCGATCTCGCGGCCCTTAAAATCAGTGGCGGTGCCTATTGGCTCTACGCGTAGTAATACTCCTCGCGTCTGGGTCTAGTAGGTTTACTTGCCAACAACCCCCAATTTTTACAGGTTGACCTCGGATCAGGTAGGGATACCC</t>
  </si>
  <si>
    <t>ACAAGGTTTCCGTAGGTGAACCTGCGGAAGGATCATTAAAAGAGATAAGGATGACAGCGCCCCAGGCTTAATTGTTCCTGGGGGCCACCCTACTTGTAGGGTTTAGAGTCGACGGGCATCTTCGGATGACACTCGGTCCTGACCTCCACCCTTGAATAAATTACCTTTGTTGCTTTGGCAGGCCGCCTAGTGCCAGCGGCTTCGGCTGTTGCGTGCCTGCCAGAGGACCACAACTCTTGATTTAAATGATGTCTGAGTACTATATAATAGTTAAAACTTTCAACAACGGATCTCTTGGTTCTGGCATCGATGAAGAACGCAGCGAAATGCGATAAGTAATGTGAATTGCAGAATTCAGTGAATCATCGAATCTTTGAACGCACATTGCGCCCTCTGGTATTCCGGGGGGCATGCCTGTTCGAGCGTCATTATAACCACTCAAGCTCTCGCTTGGTATTGGGGTTCGCGGTCTCGCGGCTCCTAAAATCAGTGGCGGTGCCTGTCGGCTCTACGCGTAGTAATACTCCTCGCGTCTGGGTCCGGTAGGTCTACTTGCCAACAACCCCCAATTTTTACAGGTTGACCTCGGATCAGGTAGGGATACCCGCTGAACTTAAGCATATCAATAAGCGGAGGAA</t>
  </si>
  <si>
    <t>LSU - KC834036</t>
  </si>
  <si>
    <t>GTAACAAGGTTTCCGTAGGTGAACCTGCGGAAGGATCATTAGAGATAAAGTACGACCCCTTCGGGGGGAGACTTCTCACACCCTATGTTTATACACCATTGTTGCTTTGGCCGGCCGCGGCCTCCGCTGCGGGCTCACGCTCGCACGTGCCGGCCAGAGGACCCAACTCTTGATTTTAGTGATGTCTGAGTACTATTAAATAGTTAAAACTTTCAACAACGGATCTCTTGGTTCTGGCATCGATGAAGAACGCAGCGAAATGCGATAAGTAATGTGAATTGCAGAATTCAGTGAATCATCGAATCTTTGAACGCACATTGCGCCCGCTGGTATTCCGGCGGGCATGCCTGTTCGAGCGTCATAATGACCAACTCACGCTCCGCGTGGTCTTGGGGCCCGCTGCCACGGCGGCCCCTAAACGCAGTGGCGGTGCCGTGCGGCTCTCAGCGTAGTAATTCTTCTCGCTACAGGGTCCGGACGGTGCTAGCCAGCAACCCCAACTTCTTAAGGTTGACCTCGGATCAGGTAGGGATACCCGCTGAACTTAAGCATATCAATAAGCGGAGGAAA</t>
  </si>
  <si>
    <t xml:space="preserve"> pseudofiliformis 2</t>
  </si>
  <si>
    <t xml:space="preserve"> pseudofiliformis 2 </t>
  </si>
  <si>
    <t>TTACTGGGTCACCGGGCGCCTCGGCGCCCACCCCCACCCTTCGCTTCCCGCCCCACGATCGGCGTCAGGCGGGCCCCCCCTCGGGGGGACCCTCCGGCCGAAAACCAAACCCTCGCAACCCCCTGCAGCCTGAAGTGAAAAGCAAATAGTTAAAACTTTCAACAACGGATCTCTTGGTTCTGGCAACGATGAAGAACGCAGCGAAATGCGATAAGTAATGTGAATTGCAGAATTCAGTGAATCATCGAATCTTTGAACGCACATTGCGCCCCCTGGTATTCCGGGGGGCACACCTGTTCGAGCGCCATTTCAACCCTCAAGCCCCGCTTGGTGATGGGCCCCGCCCGTGGGCGGGCCCGAAACTCGTGGGCGTCGTCGTTCGGCTCCAAGCGTAGCAAAACCCTCGCTTGGGCGCCCGGACGGCGGCCGCCCGGAACGAATTTTTACAAGGTTGGCCTCGGATCAGGTGGGGATACCCGCTGAACTTAAGCATATCAGTAAGCGGAGGAAAA</t>
  </si>
  <si>
    <t>sp. nov.</t>
  </si>
  <si>
    <t xml:space="preserve">pseudofiliformis </t>
  </si>
  <si>
    <t>GTAACAAGGTTTCCGTAGGTGAACCTGCGGAAGGATCATTAAAGAATTGCCCCGTCTTCTCGAAGATGGGTTCTATTCCAAACCGTGTTTACATACCTTTGTTGCTTTGGCGGGCCGCCGCTTCGGCGTTGGCTCCGGCTGACTGCGCCCGCCAGAGGACCACAACTCTTTTGTTTAGTAATGTCTGAGTACTATATAATAGTTAAAACTTTCAACAACGGATCTCTTGGTTCTGGCATCGATGAAGAACGCAGCGAAATGCGATAAGTAATGTGAATTGCAGAATTCAGTGAATCATCGAATCTTTGAACGCACATTGCGCCCCTTGGTATTCCGAGGGGCATGCCTGTTCGAGCGTCATTATAACCACTCAAGCCTCGGCTTGGTCTTGGGGTCCCGCGGTCTCGCGGCCCTTAAAATCAGTGGCGGTGCCGTCTGGCTCTAAGCGTAGTAATTCTCTCGCTATAGGGTCCAGGTGGTGGCTTGCCAAAACCCCCCATTTTTCTATGGTTGACCTCGGATCAGGTAGGGATACCCGCTGAACTTAAGCATATCAATAAGCGGAGGAAA</t>
  </si>
  <si>
    <t>99% match to CBS cultures</t>
  </si>
  <si>
    <t>GTAACAAGGTTTCCGTAGGTGAACCTGCGGAAGGATCATTACCGAAGTACAGGCCCTTTTATAGGGCTACACTTCCACCCTTTGCTTACTATTCTTTGTTGCTTTGGCGAGACGTCTTCGGACCACCGGCTCTCGGGCTGGTGCGCGCTCGCCAGAGAAAACCCAAACCCAAACCTTTTAGTGTCGTCTGAGAAATAAGTTTAATTATTAAAACTTTCAACAACGGATCTCTTGGCTCTGGCATCGATGAAGAACGCAGCGAAATGCGATAAGTAATGTGAATTGCAGAATTCAGTGAATCATCGAATCTTTGAACGCACATTGCGCCCCTTGGTATTCCGGGGGGCATGCCTGTTCGAGCGTCATTATCACCCCTCAAGCTCAGCTTGGTGTTGGGGCCCGCCCCTCACAGGGCAGCCCTTAAAAGCAGTGGCGGTGCCATCTGGCTCTACGCGTAGTAATACTTCTCGCGACAGAGTCCCGGTGGTGTCCTGCCAGAACCCCCCATATATTTAATGATTGACCTCGGATCAGGTAGGGATACCCGCTGAACTTAAGCATATCAATAAGCGGAGGAAA</t>
  </si>
  <si>
    <t>Nectria flavoviridis, Fusarium cavispermum 99% match</t>
  </si>
  <si>
    <t>GTAACAAGGTCTCCGTTGGTGAACCAGCGGAGGGATCATTACCGAGTTTACAACTCCCAAACCCCTGTGAACATACCTATGTTGCTTCGGCGGGATTCGCCCCGGCGCCTTCGGGCCCGGACCCAGGCGCCCGCCGGAGGACCCAAACTCTTGTCTTCATGAGAATCTTCTGAGTGATACAAGCAAATAAATTAAAACTTTCAACAACGGATCTCTTGGTTCTGGCATCGATGAAGAACGCAGCGAAATGCGATAAGTAATGTGAATTGCAGAATTCCGTGAATCATCGAATCTTTGAACGCACATTGCGCCCGCCAGTATTCTGGCGGGCATGCCTGTTCGAGCGTCATTTCAACCCTCAAGCCCCCCGGGCTTGGTGTTGGGGATCGGCCGCCCCTCCGGCGCGCCGGCCCCGAAATCTAGTGGCGGTCTCGCTGTAGCCTCCTCTGCGTAGTAGCACACCTCGCACCGGAACGCAGCCTGGCCACGCCGTTAAACCCCCCACTTCTGAAAGGTTGACCTCGGATCAGGTAGGAATACCCGCTGAACTTAAGCATATCAATAAGCGGAGGAAA</t>
  </si>
  <si>
    <t>brownish to blackish colonies on LCA; thicker than Flagellospora sp. 1, not Flagellospora, cf. Minteriella cenotigena; clusters with Polyscytalum at 95%</t>
  </si>
  <si>
    <t xml:space="preserve">Minteriella </t>
  </si>
  <si>
    <t>GTAACAAGGTCTCCGTTGGTGAACCAGCGGAGGGATCATTACTGAGTCGTAAAAAACTCCCAACCCATGTGAATTTACCTTTGTTGCCTCGGCGGGACCTACCCGGTACCTACCCTGTAGTTACCCTGTAGCCCGCCGGTGGACTATTTAACTCTTGTTATTTTATAGAAATCTGAGCGTCTTATTAAATAAGTCAAAACTTTTAACAACGGATCTCTTGGTTCTGGCATCGATGAAGAACGCAGCGAAATGCGATAAGTAATGTGAATTGCAGAATTCAGTGAATCATCGAATCTTTGAACGCACATTGCGCCCATTAGTATTCTATTGGGCATGCCTGTTCGAGCGTCATTTCAACCCTTAAGCTCAGCTTAGTGTTGGGAATCTACCGTGAGCGGTGCTACCCTGTACCTACCCTGTAACGGGGCTAGGCTACCCTGTAGCTACCCTGTAGTTCCTCAAATCCAACGGCGGAGTCATAGTCATCTCTGAGCGCAGTAATTTTTATCACGCTTTTGAAGATGCTATAGCTTTAGCCGCTAAACCCCCAATTTTTAATGGTTGACCTCGGATCAGGTAGGAATACCCGCTGAACTTAAGCATATCAATAAGCGGAGGAAA</t>
  </si>
  <si>
    <t xml:space="preserve">cf. tricladiiforme </t>
  </si>
  <si>
    <t>AAAAGTCGTAACAAGGTTTCCGTAGGTGAACCTGCGGAAGGATCATTAAAATTAGAAAAGTGCGGGTTCGCCCGCACTCCCTATACCCTTTGTTTACCAACCATTGTTGCTTTGGCAGGCCGCGGCCTCCGCTGCGGGCTTCATGCTCGCATGTGCCTGCCAGAGGACCCCAACTCTTGATTTTAGTGATGTCTGAGTACTATTAAATAGTTAAAACTTTCAACAACGGATCTCTTGGTTCTGGCATCGATGAAGAACGCAGCGAAATGCGATAAGTAATGTGAATTGCAGAATTCAGTGAATCATCGAATCTTTGAACGCACATTGCGCCCGCTGGTATTCCGGCGGGCATGCCTGTTCGAGCGTCATAATGACCAACTCACGCTCCGCGTGGTCTTGGGGCCCGCTGCCACGGCGGCCCCTAAACGCAGTGGCGGTGCCGTGCGGCTCTCAGCGTAGTAATTCTTCTCGCTACAGGGTCCGGACGGTGCTGGCCAGCAACCCCAACTATATAAGGTTGACCTCGGATCAGGTAGGGATACCCGCTGAACTTAAGCATATCAATAAGCGGAGGAAAAGAAACCAACCA</t>
  </si>
  <si>
    <t>GAGGTCGAGGTGATCCTTCCGCGTAACACTTGCCGAAGCCTTAGCAGCCTGAAAAGGTGCAGCCCCGACGACTCTAATTCATGAGAGGGCTGCTGAAATGCTAGTCTGCTTATAGCAGGCGACACTATCAAATTGCGGGAACACCCTAAAGACCTCAACACCAAGCGACGCGGGAAACCGCGGCGTGGCCGAGCTAATAGCCCTGGGTATGGTAACAGCTTGAGGTATGACGCTCCTTCGGGGGTTGAAATGGGCAATCCGCAGCCAAGTCCTACAGCGCTCTAAGCGCCATGGATGCTGTTCACAGGCCAAATGGTAGTGGGTGACTCTTTTAGAGTTGCTTAAGATATGGTCGGGCCCCTTCAGAAATGTTGGGGGTAAGTTTATGCCGTCACACATGGCTTGCTCAGTTCAAAAGGAATGGTTCCCTGAAAATGATGCTATATACGAAAGTAATAGCTCCCAAGATCAGACCAGACCAACTTGAACTGAGCCTGCCTTGAACGTGACATGACAACCGTTCCGTAGGTGAACCTGCGGAAGGATCATTACCTGGCCTTGGGCCGCTCGCGGGGGCTCGTCGCTTGCGACGGTGCTCCCGGGGGTGCTTAGCCCTTGACTCTTACCTTGATTATGCGCACCTTTTGTTGTTCCCTCGGCAGGTTTCCTGCCGACAGGAACCCCATAAACCCTTTATGTATAAGCATCAAACCTCTGAAAACAAATTTAATTATTTACAACTTTCAACAATGGATCTCTTGGTTCTGGCATCGATGAAGAACGCAGCGAAATGCGATAAGTAGTGTGAATTGCAGAATTCAGTGAATCATCGAATCTTTGAACGCACATTGCGCCCCTTGGTATTCCATGGGGCATGCCTGTTCGAGCGTCATTTACACCCTCAAGCTCTGCTTGGTGTTGGGCGTCTGTCCCCGCTTCGTGCGCGGACTCGCCCCAAAGGTATTGGCAGCGGTCTTGCCAGCTTCTCGCGCAGCACATTGCGCTTCTCGAGGCTCCGGCGGATCGGCGTCCATCAAGCCCACATCACAGTTTGACCTCGGATCAGGTAGGG</t>
  </si>
  <si>
    <t>GCTTGACCGCGAGGTCGAGGTGATCCTTCCGCGTAACACTTGCCGAAGCCTTAGCAGCCTGAAAAGGTGCAGCCCCGACGACTCTAATTCATGAGAGGGCTGCTGAAATGCTAGTCTGCTTATAGCAGGCGACACTATCAAATTGCGGGAACACCCTAAAGACCTCAACACCAAGCGACGCGGGAAACCGCGGCGTGGCCGAGCTAATAGCCCTGGGTATGGTAACAGCTTGAGGTATGACGCTCCTTCGGGGGTTGAAATGGGCAATCCGCAGCCAAGTCCTACAGCGCTCTAAGCGCCATGGATGCTGTTCACAGGCCAAATGGTAGTGGGTGACTCTTTTAGAGTTGCTTAAGATATGGTCGGGCCCCTTCAGAAATGTTGGGGGTAAGTTTATGCCGTCACACATGGCTTGCTCAGTTCAAAAGGAATGGTTCCCTGAAAATGATGCTATATACGAAAGTAATAGCTCCCAAGATCAGACCAGACCAACTTGAACTGAGCCTGCCTTGAACGTGACATGACAACCGTTCCGTAGGTGAACCTGCGGAAGGATCATTACCTGGCCTTGGGCCGCTCGCGGGGGCTCGTCGCTTGCGACGGTGCTCCCGGGGGTGCTTAGCCCTTGACTCTTACCTTGATTATGCGCACCTTTTGTTGTTCCCTCGGCAGGTTTCCTGCCGACAGGAACCCCATAAACCCTTTATGTATAAGCATCAAACCTCTGAAAACAAATTTAATTATTTACAACTTTCAACAATGGATCTCTTGGTTCTGGCATCGATGAAGAACGCAGCGAAATGCGATAAGTAGTGTGAATTGCAGAATTCAGTGAATCATCGAATCTTTGAACGCACATTGCGCCCCTTGGTATTCCATGGGGCATGCCTGTTCGAGCGTCATTTACACCCTCAAGCTCTGCTTGGTGTTGGGCGTCTGTCCCCGCTTCGTGCGCGGACTCGCCCCAAAGGTATTGGCAGCGGTCTTGCCAGCTTCTCGCGCAGCACATTGCGCTTCTCGAGGCTCCGGCGGATCGGCGTCCATCAAGCCCACATCACAGTTTGACCTCGGATCAGGTAGGGA</t>
  </si>
  <si>
    <t>Sequencing failed</t>
  </si>
  <si>
    <t>GTAACAAGGTTTCCGTAGGTGAACCTGCGGAAGGATCATTAATAGAGCAATGGACAGGCAGCGCCCCGGGAGAAATCCTGGGGGCCACCCTACTTCGGTAGGGTTTAGAGTCGTCAAGCCCCTCGAAGAAGCTTGGTCCAGACCTCCACCCTTGAATAAATTACCTTTGTTGCTTTGGCAGGACGCTTTACGCCAGCGGCTTCGGCTGTTGAGTGCCTGCCAGAGGACCACAACTCTTGTTTTTAGTGATGTCTGAGTACTATATAATAGTTAAAACTTTCAACAACGGATCTCTTGGTTCTGGCATCGATGAAGAACGCAGCGAAATGCGATAAGTAATGTGAATTGCAGAATTCAGTGAATCATCGAATCTTTGAACGCACATTGCGCCCTCTGGTATTCCGGGGGGCATGCCTGTTCGAGCGTCATTATAACCACTCAAGCTCTCGCTTGGTATTGGGGTTCGCGGTTCCGCGGCCCCTAAAATCAGTGGCGGTGCCTGTCGGCTCTACGCGTAGTAATACTCCTCGCGATTGAGTCCGGTAGGTTTACTTGCCAGCAACCCCCAATTTTTTACAGGTTGACCTCGGATCAGGTAGGGATACCCGCTGAACTTAAGCATATCAATAAGCGGAGGAA</t>
  </si>
  <si>
    <t>GTAACAAGGTTTCCGTAGGTGAACCTGCGGAAGGATCATTACAGTGTTCTCTGCCCTTCGGGGTAGGATCGCCACCCTTGATTATTTATGAGTGTTGCTTTGGCGGGCCTCGCGGCCTGGTCCACGCCCCGGCTTCGGCGGGGGAGTGCCCGCCAGAGGATTCTACAAACCTGATTATTAGTGTCGTCTGAGTACTATATAATAGTTAAAACTTTCAACAACGGATCTCTTGGTTCTGGCATCGATGAAGAACGCAGCGAAATGCGATAAGTAATGTGAATTGCAGAATTCAGTGAATCATCGAATCTTTGAACGCACATTGCGCCCCGTGGTATTCCGCGGGGCATGCCTGTTCGAGCGTCATTATAACCCATCCCGTTCGCGGGGTCTTGGGCACCGCCTCTCGGCGGGCCTCAAAATCAGTGGCGGTACGGCCGGGCTCTGAGCGTAGTAAATCTTCTCGCTATAGGGTCCCGGGCGGCACTGGCCAGTAACCCCCAATCTTTTATAGGTTGACCTCGGATCAGGTAGGGATACCCGCTGAACTTAAGCATATCAATAAGCGGAGGAAA</t>
  </si>
  <si>
    <t>conspecific to I-634-5, 95% similarity to A. furtiva</t>
  </si>
  <si>
    <t>GTAACAAGGTTTCCGTAGGTGAACCTGCGGAAGGATCATTACAGTGTTCTCTGCCCTTCGGGGTAGGATCGCCACCCTTGATTATTTATGAGTGTTGCTTTGGCGGGCCTCGCGGCCTGGTCCACGCCCCGGCTTCGGCGGGGGAGTGCCCGCCAGAGGATTCTATAAACCTGATTATTAGTGTCGTCTGAGTACTATATAATAGTTAAAACTTTCAACAACGGATCTCTTGGTTCTGGCATCGATGAAGAACGCAGCGAAATGCGATAAGTAATGTGAATTGCAGAATTCAGTGAATCATCGAATCTTTGAACGCACATTGCGCCCCGTGGTATTCCGCGGGGCATGCCTGTTCGAGCGTCATTATAACCCATCCCGTTCGCGGGGTCTTGGGCACCGCCTCTTGGCGGGCCTCAAAATCAGTGGCGGTACGGCCGGGCTCTGAGCGTAGTAAATCTTCTCGCTATAGGGTCCCGGGCGGCACTGGCCAGTAACCCCCAATCTTTTACAGGTTGACCTCGGATCAGGTAGGGATACCCGCTGAACTTAAGCATATCAATAAGCGGAGGAAA</t>
  </si>
  <si>
    <t>from ascospore, from apothecium, conspecific to CCMF-32394 from Canada, 99% ITS similarity.</t>
  </si>
  <si>
    <t>GTAACAAGGTTTCCGTAGGTGAACCTGCGGAAGGATCATTACAGTGTTCCCTGCCCTTCGGGGTAGGATCGCCACCCTTGATTATTTATGAGTGTTGCTTTGGCGGGCCTCGCGGCCTGGCCGCGCCCCGGCTCCGGCGGGGGAGCGCCCGCCAGAGGATCTTACAAACCTGATTATTAGTGTCGTCTGAGTACTATATAATAGTTAAAACTTTCAACAACGGATCTCTTGGTTCTGGCATCGATGAAGAACGCAGCGAAATGCGATAAGTAATGTGAATTGCAGAATTCAGTGAATCATCGAATCTTTGAACGCACATTGCGCCCCGTGGTATTCCGCGGGGCATGCCTGTTCGAGCGTCATTATGACCAATCCCGTTCGCGGGGTCTTGGGCACCGCCGCATGGCGGGCCTCAAAATCAGTGGCGGTACGGCCGGGCTCTGAGCGTAGTAAATCTTCTCGCTACAGGGTCCCGGGCGGCACTAGCCATTAACCCCCAATCTTTCACAGGTTGACCTCGGATCAGGTAGGGATACCCGCTGAACTTAAGCATATCAATAAGCGGAGGAAA</t>
  </si>
  <si>
    <t>Conspecific to NM33, 99% match with F. cf. annelidica KC834044; 97% match to I-634-5</t>
  </si>
  <si>
    <t>GTAACAAGGTTTCCGTAGGTGAACCTGCGGAAGGATCATTACAGTGTTCCCTGCCCTTCGGGGTAGGATCGCCACCCTTGATTATTTATGAGTGTTGCTTTGGCGGGCCTCGCGGCCTGGCCGCGCCCCGGCTCCGGCGGGGGAGCGCCCGCCAGAGGATCTTACAAACCTGATTATTAGTGTCGTCTGAGTACTATATAATAGTTAAAACTTTCAACAACGGATCTCTTGGTTCTGGCATCGATGAAGAACGCAGCGAAATGCGATAAGTAATGTGAATTGCAGAATTCAGTGAATCATCGAATCTTTGAACGCACATTGCGCCCCGTGGTATTCCGCGGGGCATGCCTGTTCGAGCGTCATTATGACCAATCCCGTTCGCGGGGTCTTGGGCACCGCCGCCTGGCGGGCCTTAAAACCAGTGGCGGTACGGCCGGGCTCTGAGCGTAGTAAATCTTCTCGCTATAGGGTCCCGGGCGGCACTAGCCAGCAACCCCCAATCTTTCACAGGTTGACCTCGGATCAGGTAGGGATACCCGCTGAACTTAAGCATATCAATAAGCGGAGGAAA</t>
  </si>
  <si>
    <t>Isolated by KS as A. curvula. Checked - not A. curvula. Conspecific to KS21, 99% similarity; 100% match with F. cf. annelidica KC834044</t>
  </si>
  <si>
    <t>AGATAGGAGCCAGCAGGGCGCGGCGAATCGCCGGGGACCACACGGGGGAATTTCCTCCGCCCCGGGCCCGAGGGCCGCGTCACTCTGGCCGACTGAGAACTCGTATCGAATGGGCTTCTTTGCGTTATTTCGAATGCTGAGAAACAGGCAGTCGTTCGAGCCATCGGGGTGCAACGAATCCCCGGAGGTCTCGGCGGCTGGTACCGCGGTTAAATTCCATGAAGACGGAGCATAGATAGCTAACCCCTCTTGTCGCTTGCCGTAAAAAAGTGCGTCCCCCGGGACCCCGGCCTTACAGAGGGACGCTTTGCTCTAGAGAGGTCATCTGCGTACTTGGACCGAGAGGCCCGCATCATCGTTCAACTCACCCGTCCGAAGGTGGGGCGCCGGTGCGGGGACCGATCGGTTCAGCCTTGATTCTAATGCTCGCACACGCGAGATCTGGGTCGTCAGACGCCCACTCGCCTACTGGCGTGACGGGTTCGGACCGGGACACTCCAACATCTAGACGAACGCAGGGACAAAGGCGCCGTAAGCTCTGCGGTGTCAACCTGCGGGGTTGTAAGCCATCGACTCACCTTCCACACGGCGTAATTCTGCCATCGGAGTTGGTTTGGATCTTCGGATCAGGTGAGGGCTTGTCAGCGACCCGTCGACGAGTTGGGTCCCGTCCGTTTCCTGCGCGCGTGGGATCTCAGCCGGGCCTGGGGCGTAGTATCGCCCCTTAAAACAGGTCTTTTTGGAGAGGATTTGTTTGTGCCTCCCAAAATTTATCGGTGGATGCGTGATGTGTTCCGTGGCCGACATACCAGGAGCCATCAGATGTCCTACTGCCGTGTGCGGGTCCCGTTCCATCGTCCCCAGGACGCTCTGGAAAACGATACGTCTCAGCCGGTCAGCGACCTGCTAGTTAAAAATTTCTTCGCGCTGCCTGCTTGACTGCCCGTCCATCGACGGGAGATTAGTGTCGCAGGGCTCCGCGGGCCTCCCAGGCCCGTGGACAGTCTGGCGTAAGAGATCCTCTATACCAACTCCCGGACCCCTTGTCTATGTGTACTCTCGTTTCCTCGGCGGGCTCGCCTGCCAACGGGGACAAACAAACCCATTTTTGCAGTGGAAGTCTCTGTCTGAACAATACAAACCTTATTAAAACTTTCAACAACGGATCTCTTGGTTCTGGCATCGATGAAGAACGCAGCGAAATGCGATAAGTAGTGTGAATTGCAGAATTCAGTGAATCATCGAATCTTTGAACGCACATTGCGCCCTTTGGTATTCCATAGGGCATGCCTGTTCGAGCGTCGTCTCAAACCTTCAAGCCTAGCTTGGTGATGGGTGACTGTCCCGCCTCGCCGCGCGGACTCGCCTCAAAGTCATTGGCAGCAGACTCGGTAGCTAATTGCGCAGCACATCGCGCCAGAGGCCCGGGGTCCGCTCTCCACGAGCACAGTCTCATCAGTTTGACCTCGGATCAGGTAGGGATACCCG</t>
  </si>
  <si>
    <t>Amniculicolaceae</t>
  </si>
  <si>
    <t>ex-type, =CCM F-11298, based on ITS in Pleosporales, Amniculicolaceae, close to Vargamyces, A. longissima; so to be recombined into Amniculicola? See Zhang et al. 2009a,b; 18S = AY357266</t>
  </si>
  <si>
    <t>GTCGTAACAAGGTTTCCGTAGGTGAACCTGCGGAAGGATCATTACCGTAGGGGGCTCTTGGGCCCCCGAAACAGGATGTAGGCCAGTCGGGATTGCAGTTGATTTTTCTCACCTCTATGGCGGGACAAAGACACCCCATGAACGGCTGGTAACACCGGCTCCGTAACCCTTGTCTATGAGCACCTTGTTTTCTCGGTAAGCTTGCTTGCCAATGAGGACCACAACCAACCTATTTGCAGTAGTAGTAGCCGTAAACAAACAAAAATCAAAACTTTCAACAACGGATCTCTTGGTTCTGGCATCGATGAAGAACGCAGCGAAATGCGATAAGTAGTGTGAATTGCAGAATTCAGTGAATCATCGAATCTTTGAACGCACATTGCGCCCTGTGGTATTCCGCAGGGCATGCCTGTTCGAGCGTCATTTAAACCCCTCAAGCTCTGCTTGGTGTTGGGCGCTTGTCCTGCCTTTCTGGTCAGGACTCGCCTTAAATATATTGGCAGCCGTTACCATGGCTTCGAGCGCAGCACATTTGCGCCTGATTTCTGGTGACGGTTTCCCACAAGCCTATTTTTTGATTGACCTCGGATCAGGTAGGGATACCCGCTGAACTTAAGCATATCAATAAGCGGAGGAAAA</t>
  </si>
  <si>
    <t>AGATAGGAGCCAGCAGGGCGTTGCCCGGGTGGGGACCACACGGGGGGACTCTTCCCCTGCCCCAGCCGGGCGGCGTCACTCTGGCCGATTGAGAGCGCGTATCGCATGGGCTTCTTTGCGTTATTTCAAATGCTGAGAAACAGGCCGTCGTTCGAGCCATCGGGGTGTAAGAAATCCCTGGAGGTCTCGGCGGCTGGTACAGCGGTCAAATTCCATGAAGACGGAGCATAGATAGCTAACCCCTCTTGTCGTTGCCGAAAAAAAAGAAGGTCCCCCGGGACCCCGGCCTTACAGAGGGACGCTTTGCTCTCGAGAGGTCAGCTGCGTACTTGGACCGAGAGGCCCGCATCATCGTTCAACTCACCCGTCCGAAGGTGGGGCGCCGGTGCGGGGACCGATCGGTTCAGCCTTGATTCTAATGCTCGCACACGCGAGATCTGGGCCGTCAGACGCCCACTCGCCTACAGGCGTGACGGGTTCGGACTGGGACGTTCCAACATCTAGACGAACGCGGGGACAAAGGCGCCGTAAGCTCTGCGGCGTCACCCTGCGGGGTTGTAAGCCATCGACTCACCTTCCACACGGCGTAATTCTGCCAGCGGAGTTGGTTTGGATCTTCGGATCAGGTGAGGGCTTGTCAGCAACCCGTCGACGAGTTGGGTCCCGTCCGTTTCCTGCGCGCGTGGGATCTCAGCCGGGCCTGGGGCAAATTCGGCCCCTTAATATGGCTTTTTTGGGAAGGATCTTTTGTGCCTTTCCAAAATTTATCGGTGGATGCGTGATGTGTTCCGTGGCCGACATACCAGGAGCCATCAGATGTCCTACTACCGTGTGCGGGTCCCGTTCCATCGTCCCTCGGACGCTCTGGAAAGCGATACATCTCAGCCGGTCAGCGACCTGCTAGTTAAAAATTTCTTCGCGCCGCCTGCAGACCTCCCGTCCATCGACGGTAGAGTGTGTCGCAGGGCTCCGCGGGCCCCCCCTGGCCCGCGGACAGTCTGGCGTAAGAGATCCTCTATACCAACTCCCGGACCCCTTGTCTATGTGTACTCTCGTTTCCTCGGCGGGCTCGCCCGCCAACGGGGACAAACAAACCCATTTTTGCAGTGGAAGTCTCTGTCTGAACAATACAAACCTTATTAAAACTTTCAACAACGGATCTCTTGGTTCTGGCATCGATGAAGAACGCAGCGAAATGCGATAAGTAGTGTGAATTGCAGAATTCAGTGAATCATCGAATCTTTGAACGCACATTGCGCCCTTTGGTATTCCATAGGGCATGCCTGTTCGAGCGTCGTCTCAAACCTTCAAGCCTAGCTTGGTGTTGGGTGACTGTCCCGCCTCGCCGCGCGGACTCGCCTCAAAGTCATTGGCAGCAGACTCGGTAGCTAATTGCGCAGCACATCGCGCCAGAGGCCCCGGGTCCGCTCTCCACGAGCACAGTCTCATCAGTTTGACCTCGGATCAGGTAGGGA</t>
  </si>
  <si>
    <t>ex-type; 94% ITS similarity to S. subfuscum VG80</t>
  </si>
  <si>
    <t>ex-type; 94% ITS similarity to T. typhoides VG126a</t>
  </si>
  <si>
    <t>GTAACAAGGTCTCCGTTGGTGAACCAGCGGAGGGATCATTACAGAGTTGCAAAACTCCCAACCATTGTGAACCTACCTCACTGTTGCTTCGGCGGGTGGCCCCCTCCGGGGCCGCGCCGGCCCCCTCCGGGGTCGGCAACCCGTCAGAGGACTGAAACTCTTAGTAACCATTGGCCTCTCTGAGTAACTTATACAATAAGTCAAAACTTTCAACAACGGATCTCTTGGTTCTGGCATCGATGAAGAACGCAGCGAAATGCGATACGTAATGTGAATTGCAGATTTCAGTGAATCATCGAATCTTTGAACGCACATTGCGCCCGCTAGTATTCTGGCGGGCATGCCTGTTCGAGCGTCATTTCAACCATCAAGCCCCCGGCTTGCGTTGGAGCTCTGCGGCTGCCGCAGGCTCCTAAATTTAGTGGCGGGCTCGTCGTCGTACCGAGTGCAGTAAACATCCTCGCTCAGGGAACGCGTCGGGTTCTTGCCGTGAAACCCCCCCCCTATACTAAGGTTGACCTCGGATCAGGTAGGAATACCCGCTGAACTTAAGCATATCAATAAGCGGAGGAAA</t>
  </si>
  <si>
    <t>Sordariales</t>
  </si>
  <si>
    <t>Lasiosphaeriaceae</t>
  </si>
  <si>
    <t>contamination? ITS in Sordariales (Schizothecium), i.e. not A. dendromorpha = Vibrissea flavovirens in Helotiales</t>
  </si>
  <si>
    <t>Cf. Anavirga</t>
  </si>
  <si>
    <t xml:space="preserve">Filiform </t>
  </si>
  <si>
    <t>long</t>
  </si>
  <si>
    <t>AAGTTAGTATGCCGCTCCGGCGGTACTCTACACCCTCTGTTTACATACCATTGTTGCTTTGGCCGGCCGCGGCCTCCGCTGCGGGCTCACGCTCGCACGTGCCGGCCAGAGGACCCAACTCTTGATTTTAGTGATGTCTGAGTACTATTAAATAGTTAAAACTTTCAACAACGGATCTCTTGGTTCTGGCATCGATGAAGAACGCAGCGAAATGCGATAAGTAATGTGAATTGCAGAATTTAGTGAATCATCGAATCTTTGAACGCACATTGCGCCCGCTGGTATTCCGGCGGGCATGCCTGTTCGAGCGTCATTATGACCAACTCACGCTCCGCGTGGTCTTGGGGCCCGCTGCCACGGCGGCCCCTAAACTCAGTGGCGGTGCCGTGCGGCTCTTAGCGTAGTAATTCTTCTCGCTTCAGGGTCCGGACGGTGCTGGCCAGCAACCCCAACTTCTTAAGGTTGACCTCGGATCAGGTAGGGATACCCGCTGAACTTAAGCATATCAATAAGCGGAGGAAAA</t>
  </si>
  <si>
    <t xml:space="preserve">Hydrocina </t>
  </si>
  <si>
    <t>Hydrocina</t>
  </si>
  <si>
    <t>Scheuer</t>
  </si>
  <si>
    <t>AAAAGTCGTAACAAGGTTTCCGTAGGTGAACCTGCGGAAGGATCATTAACGATTCAACCACGTGGGGCCGTCGTCCGCGGCGCCCTGCAGTGTTTTTGGTGCTCGCGTCCCGCGTCTCGCGGTGACGCCAGTCACACTCACACCCTATGTCTACGTACCTTTGTTGCTTTGGTGGGCCGCGGCCTCCGCTGCGGGCCTCGCGCTCGCACGTGCCCGCCAGAGAACCCAACTCTTGATTTTAGTGATGTCTGAGTACTATATTTAATAGTTAAAACTTTCAACAACGGATCTCTTGGTTCTGGCATCGATGAAGAACGCAGCGAAATGCGATAAGTAATGTGAATTGCAGAATTCAGTGAATCATCGAATCTTTGAACGCACATTGCGCCCGCTGGTATTCCGGCGGGCATGCCTGTTCGAGCGTCATTATGACCAACTCACGCTCTGCGTGGTCCTGGGGTCCGCTGTCACGGCGGCCCTTAAACCCAGTGGCGGTGCCGTGCGGCTCTCAGCGTAGTAACTTATCTCGCTACAGGGTCCGTCCGGTGTTGGCCAGCAACCCCAACTATTTCTAGGTTGACCTCGGATCAGGTAGGGATACCCGCTGAACTTAAGCATATCAATAAAGCGGAGGAAAA</t>
  </si>
  <si>
    <t>NP; 99% match to ex-type CBS 249.90, MH862207; corrected sequence, slightly different from KC834067.1</t>
  </si>
  <si>
    <t>AGTTCCCTCCGCAGCTGAGCTTCGGAGACCTTGCAGCCCCGTTAGGGAGGCAGCGCGACTCTAAACAAGGCTAGCCAATTGCAAGTTGACCATGAGGTCAGCGACATAATCGAATTGACGGGGACTTCCTAAAGCCTGCAGCACCACCTGGACGGGGAAACCTGTCCCGTACGGTAAGAGCCTGCAGGATGCACAATGGATAATCCGCAGCCGAGCCCCTACCGCGAAAGCCAGGGGGAAGGTTCACAGACTAGGCGATTATGGGTCCGGCCGCCCGCCGGATCTAAGATATAGTCGGTCCCAGGGAGAGATCTCAGGGGTTTCAGCGTCCGTAGGTGAACCTGCGGAAGGATCATTAATGTAACCGGACCGGTCGGGTGTGTGCCAAACACAAACCCGTTCGGAATGGGAGATATTATATACCCTGTGTTTATTTACCTTTTGTTGCTTTGGCGGGCTGTCCCTCTAGGCGTCGGCCCCGGCTGATCGCGCCCGCCAGAGGACCCAAACTCTTCTATTGGTGATGTCTGAGTACTATATAATAGTTAAAACTTTCAACAACGGATCTCTTGGTTCTGGCATCGATGAAGAACGCAGCGAAATGCGATAAGTAATGTGAATTGCAGAATTCAGTGAATCATCGAATCTTTGAACGCACATTGCGCCCGCTGGTATTCCGGCGGGCATGCCTGTTCGAGCGTCATTATGACCAATCAAGCTGTGCTTGGCCTTGGGGCCTGCCGTACCGGCGGTCCTTAAAATCAGTGGCGGTGCCGTCTGGCTCTAAGCGTAGTAATACTTCTCGCTACAGAGTCCAGGCGCCCACCTGCCAAAACCTCAACTTTCTTAGGTTGACCTCGGATCAGGTAGGGATACCCGCTGAACTTAAGCATATCAATAAGCGGAGGAAA</t>
  </si>
  <si>
    <t>cf. delicatum 1</t>
  </si>
  <si>
    <t xml:space="preserve">cf. delicatum 2 </t>
  </si>
  <si>
    <t>white colonies! tricladiiforme? Not related to 72-1, 220-5, or CCMF-19494</t>
  </si>
  <si>
    <t>GTAACAAGGTTTCCGTAGGTGAACCTGCGGAAGGATCATTACCGAATTTCTGGGGCCGAAAGGCCTCGAATTCCACACCATGTTTTAAGCATTGGATCGATTCGTCGAGAAGATGCGAAAACTTGTTCATACCACGTATGAAAAAACAAACAATAAATCAAAACTTTCAACAACGGATCTCTTGGTTCTGGCATCGATGAAGAACGCAGCGAAATGCGATAAGTAATGTGAATTGCAGAATTCAGTGAATCATCGAATCTTTGAACGCACATTGCACCTCATGGTATTCCGTGAGGTATACATGTTCGAGCGTCGTTTGAACCCTAAGACTTTGTCTTGTGTTGACGATCCTGACGAGAGCCAGGTCGTTGAAAACGATTGGCGTACGCATCGCTCGGAGCACCCGACCAAACGGGCAAGCGTCGGGCGGGGCGAATAGCCGGAGCTTTTATATTTTTAAACGTTCGACCTCGAATCATGTAGGATTACCCGCTGAACTTAAGCATATCAATAAGCGGAGGAAAA</t>
  </si>
  <si>
    <t>white colonies! tricladiiforme? ITS unrelated to 229-5!!!; shows 86% similarity to Isthmolongispora ampulliformis, likely contamination?</t>
  </si>
  <si>
    <t>TCGTAACAAGGTTTCCGTAGGTGAACCTGCGGAAGGATCATTAATAGAGCAATGGATAGGCAGCGCCCCGGGAGAAATCCTGGGGGCTACCCTACTTCGGTAGGGTTTAGAGTCGTCAAGCCTCTCGGAGAAGCTTGGTCCAGACCTCCACCCTTGAATAAATTACCTTTGTTGCTTTGGCAGGACGCTTTATGCCAGCGGCTTCGGCTGTTGAGTGCCTGCCAGAGGACCACAACTCTTGTTTTTAGTGATGTCTGAGTACTATATAATAGTTAAAACTTTCAACAACGGATCTCTTGGTTCTGGCATCGATGAAGAACGCAGCGAAATGCGATAAGTAATGTGAATTGCAGAATTCAGTGAATCATCGAATCTTTGAACGCACATTGCGCCCTCTGGTATTCCGGGGGGCATGCCTGTTCGAGCGTCATTATAACCACTCAAGCTCTCGCTTGGTATTGGGGTTCGCGGTTTCGCGGCCCCTAAAATCAGTGGCGGTGCCTGTCGGCTCTACGCGTAGTAATACTCCTCGCGATTGAGTCCGGTAGGTTTACTTGCCAGCAACCCCCAATTTTTTACAGGTTGACCTCGGATCAGGTAGGGATACCCGCTGAACTTAAGCATATCAATAAGCGGAGGAAAA</t>
  </si>
  <si>
    <t>resembles Varicosporium delicatum, 97% similarity to Oculimacula, grass pathogen, and 96% to Ypsilina graminea</t>
  </si>
  <si>
    <t>AAAGTCGTAACAAGGTTTCCGTAGGTGAACCTGCGGAAGGATCATTAATAGAGCAATGGATAGGCAGCGCCCCGGGAGAAATCCTGGGGGCTACCCTACTTCGGTAGGGTTTAGAGTCGTCAAGCCTCTCGGAGAAGCTTGGTCCAGACCTCCACCCTTGAATAAATTACCTTTGTTGCTTTGGCAGGACGCTTTATGCCAGCGGCTTCGGCTGTTGAGTGCCTGCCAGAGGACCACAACTCTTGTTTTTAGTGATGTCTGAGTACTATATAATAGTTAAAACTTTCAACAACGGATCTCTTGGTTCTGGCATCGATGAAGAACGCAGCGAAATGCGATAAGTAATGTGAATTGCAGAATTCAGTGAATCATCGAATCTTTGAACGCACATTGCGCCCTCTGGTATTCCGGGGGGCATGCCTGTTCGAGCGTCATTATAACCACTCAAGCTCTCGCTTGGTATTGGGGTTCGCGGTTTCGCGGCCCCTAAAATCAGTGGCGGTGCCTGTCGGCTCTACGCGTAGTAATACTCCTCGCGATTGAGTCCGGTAGGTTTACTTGCCAGCAACCCCCAATTTTTTACAGGTTGACCTCGGATCAGGTAGGGATACCCGCTGAACTTAAGCATATCAATAAGCGGAGGAAA</t>
  </si>
  <si>
    <t xml:space="preserve">cf. filiformis 3 </t>
  </si>
  <si>
    <t>GTAACAAGGTTTCCGTAGGTGAACCTGCGGAAGGATCATTACAGAGTTCATGCCCTCGCGGGTAGATCTCCCACCCTTGAATACTATACCTTAGTTGCTTTGGTAGGCCGTGGCAACACCACGGGCCCCGGCTTGTGCGTGCCTACCAGAGGAAACCAAACCCTGTTTTTAGTGATGTCTGAGTACTATATAATAGTTAAAACTTTCAACAACGGATCTCTTGGTTCTGGCATCGATGAAGAACGCAGCGAAATGCGATAAGTAATGTGAATTGCAGAATTCAGTGAATCATCGAATCTTTGAACGCACATTGCGCCCCGTGGTATTCCGCGGGGCATGCCTGTTCGAGCGTCATATAAACCCATCAAGCCTCGGCTTGGTCTTGGGGCCTGCGGTTCCGCAGCCTCTAAACGCAGTGGCGGTGCTATCGAGCTCTGAGCGTAGTAAAATTCCTCGCTATAGGGACTCGGTAGTTGCTTGCCAGTAACCCCCCATTTTCTCAGGTTGACCTCGGATCAGGTAGGGATACCCGCTGAACTTAAGCATATCAATAAGCGGAGGAAAA</t>
  </si>
  <si>
    <t>white colonies, no basal extension, Calcarispora or a new species; 95% similarity to A. tetracladia</t>
  </si>
  <si>
    <t>GTAACAAGGTTTCCGTAGGTGAACCTGCGGAAGGATCATTAAAGAGTTTATAGACTTCGGTCTACTACTCCACCCTTTGTTTACAATACCATTGTTGCTTTGGCAGGCCTGTCGTAAGACAACCGGCTTTGGCTGGTCAGTGCCTGCCAGAGGACCTAAAACTCATGTTTATATTATTGTCTGAGTACTATATAATAGTTAAAACTTTCAACAACGGATCTCTTGGTTCTGGCATCGATGAAGAACGCAGCGAAATGCGATAAGTAATGTGAATTGCAGAATTCAGTGAATCATCGAATCTTTGAACGCACATTGCGCCCTCTGGTATTCCGGGGGGCATGCCTGTTCGAGCGTCATTACAACCCTCAAGCTCTGCTTGGTATTAGGCTTCACCCCTAGGGGCGGGCTTTAAAATCAGTGGCGGTGCCATTTGGCTTCAAGCGTAGTAATTTTCTCGCTTTGGAGACTGGGTGTGTGTTTGCCAATAACCCCATATTTTTTTAAGGTTGACCTCGGATCAGGTAGGGATACCCGCTGAACTTAAGCATATCAATAAGCGGAGGAAA</t>
  </si>
  <si>
    <t>AGGTGAACCTGCGGAAGGATCATTATAGAGATTGGTTGGGTAAAACCTTCCAAAACTCCCACCCTTTGTTTACATTACCTTTGTTGCTTTGGTAGGCCCGTCTTTTAGACCGCCGGCTTCGGCTAGCCAGTGCCTACCAGAGGACCTAAAACTCTGTTTAATTGTATTGTCTGAGTACTATATAATAGTTAAAACTTTCAACAACGGATCTCTTGGTTCTGGCATCGATGAAGAACGCAGCGAAATGCGATAAGTAATGTGAATTGCAGAATTCAGTGAATCATCGAATCTTTGAACGCACATTGCGCCCTCTGGTATTCCGGGGGGCATGCCTGTTCGAGCGTCATTACAACCCTCAAGCTTAGCTTGGTATTAGGCATCACTCGTAGGGGTGTGCTGTAAAATCAGTGGCGGTGCCATTTGGCTTCAAGCGTAGTAATTCTCTCGCTTTGAAATCCAGGTGGTTACTTGCCAACAACCCCAATTTCTTTATAGGTTGACCTCGGATCAGGTAGGGATACCCGCTGAACTTAAGCATATCAATAAGCGGAGGAAA</t>
  </si>
  <si>
    <t>sp. c</t>
  </si>
  <si>
    <t>clusters with Alatospora/Flagellospora complex; close to 251-1 (97%); 99% match with A. acuminata</t>
  </si>
  <si>
    <t>ACCTGCGGAAGGATCATTAAAGAGTATAGAGACTTCGGTCTACTACTCCACCCTTTGTTTACAATACCATTGTTGCTTTGGCAGGCCCGTCGAAAGACAATCGGCTTCGGCTGGTCAGTGCCTGCCAGAGGACCTAAAACTCATGTTTATATTATTGTCTGAGTACTATATAATAGTTAAAACTTTCAACAACGGATCTCTTGGTTCTGGCATCGATGAAGAACGCAGCGAAATGCGATAAGTAATGTGAATTGCAGAATTCAGTGAATCATCGAATCTTTGAACGCACATTGCGCCCTCTGGTATTCCGGGGGGCATGCCTGTTCGAGCGTCATTACAACCCTCAAGCTCTGCTTGGTATTAGGCTTCACCCTTAGGGGCGGGCCTTAAAATCAGTGGCGGTGCCATTCGGCTTCAAGCGTAGTAATTTTCTCGCTTTGGAGAACCGGGTGCGTGTTTGCCAATAACCCCAAATTTTTTAAAGGTTGACCTCGGATCAGGTAGGGATACCCGCTGAACTTAAGCATATCAATAAGCGGAGGAAA</t>
  </si>
  <si>
    <t>GCGGAGGGATCATTACCGAGTTTACAACTCCCAAACCCCTGTGAACTATACCATTTGTTGCCTCGGCGGCGTCTTGCTTCACGGCGGGCCCGCCAGAGGACCCAAACTCTTGTATTTGAATTGAGTCTTCTCTGAGTGATACAAGTAATAAATTAAAACTTTCAACAACGGATCTCTTGGTTCTGGCATCGATGAAGAACGCAGCGAAATGCGATAAGTAATGTGAATTGCAGAATTCAGTGAATCATCGAATCTTTGAACGCACATTGCGCCCGCCAGTATTCTGGCGGGCATGCCTGTTCGAGCGTCATTTCAACCCTCAAGCCCCCGGGCTTGGTGTTGGAGATCGGCAAAGCGGCCCCCTGGGGGGCTGTCGCCGTCTCCCAAATCTAGTGGCGGTCTCGCTGTAGCTTCCTCTGCGTAGTAACTCACCTCGCACTGGGACTCGGCGCGGCCACGCCGTTAAACACCCCACTTCTGAAGGTTGACCTCGGATCAGGTAGGACTACCCGCTGAACTTAAGCATATCAATAAGCGGAGGAAAA</t>
  </si>
  <si>
    <t>100% match to Aquanectria sp. (undescribed from China, MH051230.1), 98% match to A. penicillioides</t>
  </si>
  <si>
    <t>GTTTCCCTCCGCAGCTGAGCTTCGGAGACCTTGCAGCCCCGTTAGGGAGGCAGCGCGACTCTAAACAAGGCTAGCCAATTGCAAGTTGACCATGAGGTCAGCGACATAATCGAATTGACGGGGACTTCCTAAAGCCTGCAGCACCACCTGGACGGGGAAACCTGTCCCGTACGGTAAGAGCCTGCAGGATGCACAATGGATAATCCGCAGCCGAGCCCCTACCGCGAAAGCCAGGGGGAAGGTTCACAGACTAGGCGATTATGGGTCCGGCCGCCCGCCGGATCTAAGATATAGTCGGTCCCAGGGAGAGATCTCAGGGGTTTCAGCGTCCGTAGGTGAACCTGCGGAAGGATCATTAATGTAACCGGACCGGTCGGGTGTGTGCCAAACACAAACCCGTTCGGAATGGGAGATATTATATACCCTGTGTTTATTTACCTTTTGTTGCTTTGGCGGGCTGTCCCTCTAGGCGTCGGCCCCGGCTGATCGCGCCCGCCAGAGGACCCAAACTCTTCTATTGGTGATGTCTGAGTACTATATAATAGTTAAAACTTTCAACAACGGATCTCTTGGTTCTGGCATCGATGAAGAACGCAGCGAAATGCGATAAGTAATGTGAATTGCAGAATTCAGTGAATCATCGAATCTTTGAACGCACATTGCGCCCGCTGGTATTCCGGCGGGCATGCCTGTTCGAGCGTCATTATGACCAATCAAGCTGTGCTTGGCCTTGGGGCCTGCCGTACCGGCGGTCCTTAAAATCAGTGGCGGTGCCGTCTGGCTCTAAGCGTAGTAATACTTCTCGCTACAGAGTCCAGGCGCCCACCTGCCAAAACCTCAACTTTCTTAGGTTGACCTCGGATCAGGTAGGGATACCCGCTGAACTTAAGCATATCAATAAGCG</t>
  </si>
  <si>
    <t xml:space="preserve">Small </t>
  </si>
  <si>
    <t>subulate</t>
  </si>
  <si>
    <t>GTAACAAGGTTTCCGTAGGTGAACCTGCGGAAGGATCATTACAGAGTTCATGCCCTCACGGGTAGATCTCCCACCCTTGAATATTATACCTTAGTTGCTTTGGTAGGCCGTGGAAACACTACGGGCTCCGGCTCGTACGTGCCTACCGAAGGAAACAAACTCTGTTTTTAGTGATGTCTGAGTACTATATAATAGTTAAAACTTTCAACAACGGATCTCTTGGTTCTGGCATCGATGAAGAACGCAGCGAAATGCGATAAGTAATGTGAATTGCAGAATTCAGTGAATCATCGAATCTTTGAACGCACATTGCGCCCCGTGGTATTCCGCGGGGCATGCCTGTTCGAGCGTCATTACAACCCCTCAAGCTCACGCTTGGTATTGGAGCATGCGGTTTCGCAGCCCCTAAACTCAGTGGCGGTGCCATCGAGCTCTGAGCGTAGTAAATTTTCTCGCTATAGGGTCTCGGTGGTTGCTTGCCAACAACCCCCCATTTTATCAGGTTGACCTCGGATCAGGTAGGGATACCCGCTGAACTTAAGCATATCAATAAGCGGAGGAAA</t>
  </si>
  <si>
    <t>clusters with Lemonniera at 99%; should be recombined in L.</t>
  </si>
  <si>
    <t>GTAACAAGGTTTCCGTAGGTGAACCTGCGGAAGGATCATTACCGTGGGGATTCGTCCCCATTGAGATAGCACCCTTTGTTTATGAGTACCCTGTTTCCTCGGCGGGCTTGCCCGCCGCTAGGACCCCTAAAAACCCTTTGTAGTAGTAGTATCTTCAGTAAACAAAAAAATATTAAAACTTTCAACAACGGATCTCTTGGTTCTGGCATCGATGAAGAACGCAGCGAAATGCGATAAGTAGTGTGAATTGCAGAATTCAGTGAATCATCGAATCTTTGAACGCACATTGCGCCCTTCGGTATTCCGTTGGGCATGCCTGTTCGAGCGTCATTTAAACCTTCAAGCTCTGCTTGGTGTTGGGTGTTTGTTCCGCCTAGTGCGTGGACTCGCCTTAAATTCATTGGCAGCCGGTATGTTGGCTTCGTGCGCAGCACATTGCGTCCCGATCCAGCTCGCCTCCTTCCATCAAGCCTTTTTTTACTTTGACCTCGGATCAGGTAGGGATACCCGCTGAACTTAAGCATATCAATAAGCGGAGGAAA</t>
  </si>
  <si>
    <t>clusters with T. aquatica (98%) and C. aquatica</t>
  </si>
  <si>
    <t>TAGGTGAACCTGCGGAAGGATCATTACCGTGGGGATTCGTCCCCATTGAGATAGCACCCTTTGTTTATGAGTACCCTGTTTCCTCGGCGGGCTTGCCCGCCGCTAGGACCCCTAAAAACCCTTTGTAGTAGTAGTATCTTCAGTAAACAAAAAAATATTAAAACTTTCAACAACGGATCTCTTGGTTCTGGCATCGATGAAGAACGCAGCGAAATGCGATAAGTAGTGTGAATTGCAGAATTCAGTGAATCATCGAATCTTTGAACGCACATTGCGCCCTTCGGTATTCCGTTGGGCATGCCTGTTCGAGCGTCATTTAAACCTTCAAGCTCTGCTTGGTGTTGGGTGTTTGTTCCGCCTAGTGCGTGGACTCGCCTTAAATTCATTGGCAGCCGGTATGTTGGCTTCGTGCGCAGCACATTGCGTCCCGATCCAGCTCGCCTCCTTCCATCAAGCCTTTTTTTACTTTGACCTCGGATCAGGTAGGGATACCCGCTGAACTTAAGCATATCAATAAGCGGAGGAAAA</t>
  </si>
  <si>
    <t>ITS mismatch - mixed up since 100% match to 253-3</t>
  </si>
  <si>
    <t>264-1</t>
  </si>
  <si>
    <t>CTGCGGAAGGATCATTACAGAGTTCATGCCCTCACGGGTAGATCTCCCACCCTTGAATATTATACCTTAGTTGCTTTGGTAGGCCGTGGAAACACTATGGGCTCCGGCTCGTACGTGCCTACCGAAGGAAACAAACTCTGTTTTTAGTGATGTCTGAGTACTATATAATAGTTAAAACTTTCAACAACGGATCTCTTGGTTCTGGCATCGATGAAGAACGCAGCGAAATGCGATAAGTAATGTGAATTGCAGAATTCAGTGAATCATCGAATCTTTGAACGCACATTGCGCCCCGTGGTATTCCGCGGGGCATGCCTGTTCGAGCGTCATTACAACCCCTCAAGCTCACGCTTGGTATTGGAGCATGCGGTCTCGCAGCCCCTAAACTCAGTGGCGGTGCCATCGAGCTCTGAGCGTAGTAAATTTTCTCGCTATAGTGTCTCGGTGGTTGCTTGCCAACAACCCCCCATTTTATCAGGTTGACCTCGGATCAGGTAGGGATACCCGCTGAACTTAAGCATATCAATAAGCGGAGGAAA</t>
  </si>
  <si>
    <t>TAGGTGAACCTGCGGAAGGATCATTAATGGGTTTAACGCCTTCGGGCACAATCCCCACCCTTTGTAACTGCGGCCCGGATTCGGCGCCTGGCGGGGAGCCCCCTCTGTTCGCGGAGGGCCCCGCCTGCCGGAATTAGCCAACCCTGCCTAGAAAATTGAAGTCTGAGAACAAGTTAAATTAAACAAAACTTTCAACAACGGATCTCTTGGTTCTGGCAACGATGAAGAACGCAGCGAAATGCGATAAGTAATGTGAATTGCAGAATTCAGTGAATCATCGAATCTTTGAACGCACATTGCGCCCCCTGGTATTCCGGGGGGCACACCTGTTCGAGCGCCATTTCTACCCTAGAGCCCTGCTCTGTGATGGGCCCCGTCCTCGCGGACGGGCCCGAAACCCGTGGGCGCCGTCGTCCGGCCCTGAGCGTAGCAAGAGAAATCCCTCGCTCGGAGTGTCTGATGGTGGCCGCCCCGACCTATTTTTACAAGGTTGGCCTCGGATCAGGTGGGGATACCCGCTGAACTTAAGCATATCAATAAGCGGAGGAAAA</t>
  </si>
  <si>
    <t xml:space="preserve">Magnohelicospora </t>
  </si>
  <si>
    <t>(Linder) R.F. Castañeda, Hern.-Restr. &amp; Gené</t>
  </si>
  <si>
    <t xml:space="preserve">fuscospora </t>
  </si>
  <si>
    <t>helicoid, 3D spores, trap air; =Helicoon fuscosporum; &gt;99% ITS match</t>
  </si>
  <si>
    <t>helicoid, 3D spores, trap air; =Helicoon fuscosporum</t>
  </si>
  <si>
    <t>Venturiales</t>
  </si>
  <si>
    <t>Venturiaceae</t>
  </si>
  <si>
    <t>GGATCATTACCGAGTTTACAACTCCCAAACCCCTGTGAACTATACCATTTGTTGCCTCGGCGGCGTCCTGCTTCACGGCGGGCCCGCCAGAGGACCCAAACTCTTGTATTTGAATTGAGTCTTCTCTGAGTGATACAAGTAATAAATCAAAACTTTCAACAACGGATCTCTTGGTTCTGGCATCGATGAAGAACGCAGCGAAATGCGATAAGTAATGTGAATTGCAGAATTCAGTGAATCATCGAATCTTTGAACGCACATTGCGCCCGCCAGTATTCTGGCGGGCATGCCTGTTCGAGCGTCATTTCAACCCTCAAGCCCCCCGGGCTTGGTGTTGGAGATCGGCAAAACGGCCCCCTCGGGGGTTCGCGCCGTCTCCCAAATCTAGTGGCGGTCTCGCTGTAGCTTCCTCTGCGTAGTAACTCACCTCGCACTGGGACTGGGCGCGGCCACGCCGTTAAACACCCCACTTCTGAAGGTTGACCTCGGATCAGGTAGGACTACCCGCTGAACTTAAGCATATCAATAAGCGGAGGAAA</t>
  </si>
  <si>
    <t>205-1-2</t>
  </si>
  <si>
    <t>stream water temp ~25 C; confirmed by ITS; 100% match to 205-1-2</t>
  </si>
  <si>
    <t>GTAGGTGAACCTGCGGAAGGATCATTAGAGAATTTTATGGGGAGTTGAGCTGGCCGAAAGGCATGTGCTTGCTTTCTAAATTATCTTATCCATACACCTGTGCACCTTTGGGGAGAAATGCTTTTTTAAGTATTCTCCTCGTTTTTACACAAACTCTTATTATAACATTGAACGTGATATAGTGCCGCAAGGCCTTAATCAATATACAACTTTTAACAACGGATCTCTTGGCTCTCGCATCGATGAAGAACGCAGCGAATTGCGATAAGTAATGTGAATTGCAGAATTCAGTGAATCATCGAATCTTTGAACGCATCTTGCGCTCCCTGGTATTCCGGGGAGCATGCCTGTTCGAGTGTCGTAAACTTCTCAATCCAGCTAGTTTTTGCGAACTATTTGCTGGTATTGGATTTGGGCTTTGCTGCGTCAATGCAGCTGGCCTTAAAAGTATTAGCTGAATCTTGTCTGATGAAGACTGGTTTGACTCGGCGTGATAATTATCTGACCGCTGAGGACATCGCAAGATGGCCAGACTTTTTGACTGAGAGTCGCTTCTAATCGTCGGTTTATCTGACAATTTACTTCACACCTTTGACCTCGAATCAGGTAGGACTACCCGCTGAACTTAAGCATATCAATAAG</t>
  </si>
  <si>
    <t>Pseudoarticulospora</t>
  </si>
  <si>
    <t>caudata</t>
  </si>
  <si>
    <t>TGCGGAAGGATCATTACCTATCTCGTGAAAGCCTCTGGACGGGTCAATTACCTGGAGGTGGAATCGAGGATAAAGAAGAAAAGGTGCGCATCGTCCGGCCCGTCGGGGCGTAGCCTATATTTAACCCTATGTTTACTCTACCTTTGTTGCTTTGGCAAGGCTCCCGCCCGGGTGGTTCCGGGCCGGGCCCTGCCAGAGGGCCCCTACTCGTGGATAGTTTCTGTTTGTCTGAGTACGATATAATCGTTTACAACTTTTAACAATGGATCTCTTGGCTCTGGCATCGATGAAGAACGCAGCGAAACGCGATATGTAATGTGAATTGCAGACTTTAGTGAATCATCGAATCTTTGAACGCACATTGCGCCCCGTGGCATTCCGCGGGGCATACCTGTTCGAGCGTCATTACAACCTCTCCAGCTCCGCTGGGTCTTGGGGCTGGCCGTCCTGGCCTCCCTTAAAGCTAGATGCGGCGCCCGGTGGCTCCAAGCGTAGTACTTTTCTCGCTCTGGTCCCCGCTGTGGCTCCTGCTACATAACCCCATCTTTCTATGGTTGACCTCGAATCAGGTAGGGATACCCGCTGAACTTAAGCATATCAATAAGCGGAGGAAAA</t>
  </si>
  <si>
    <t>ex-type; 94% ITS similarity to Neobulgaria pura</t>
  </si>
  <si>
    <t>CATTACCTATCTCGTGAAAGCCTCTGGACGGGTCAATTACCTGGAGGTGGAATCGAGGATAAAGAAGAAAAGGTGCGCATCGTCCGGCCCGTCGGGGCGTAGCCTATATTTAACCCTATGTTTACTCTACCTTTGTTGCTTTGGCAAGGCTCCCGCCCGGGTGGTTCCGGGCCGGGCCCTGCCAGAGGGCCCCTACTCGTGGATAGTTTCTGTTTGTCTGAGTACGATATAATCGTTTACAACTTTTAACAATGGATCTCTTGGCTCTGGCATCGATGAAGAACGCAGCGAAACGCGATATGTAATGTGAATTGCAGACTTTAGTGAATCATCGAATCTTTGAACGCACATTGCGCCCCGTGGCATTCCGCGGGGCATACCTGTTCGAGCGTCATTACAACCTCTCCAGCTCCGCTGGGTCTTGGGGCTGGCCGTCCTGGCCTCCCTTAAAGCTAGATGCGGCGCCCGGTGGCTCCAAGCGTAGTACTTTTCTCGCTCTGGTCCCCGCTGTGGCTCCTGCTACATAACCCCATCTTTCTATGGTTGAC</t>
  </si>
  <si>
    <t>GCAATGTTCCTTCCGCAGAGTACACTTGCCGAAGCCTTAGTGGCCTGAAAGGGTTCCACCAGCGACTATAAACAACTAGGTCGGATTAAATGCTAGTCTCTGACTCCGGTCAAAGGCAACACTATCAAATTGCGGGAACATCCTGTCAACTCTTCGCTACCGCGGCTCGCCGAAAGGTGGAGTGCAGCACCAGGTTAACGACCTCGGGGATGGTAAAAACGCGTCGAGTAGGGACAATCTGCAGCCAAGCTCTACGTCTCATCGAGATACGAGTGCAGTTCACAGGCCAAATGGTAGTGGGCACGAACACTTCGTGCTTAAGATATGGTCGAGTCCCATTCGCAAGAGTGGGTACAAGTACTCTGTACGAAATGCAAATGTTCCGTAGGTGAACCTGCGGAAGGATCATTAACGAATTCAAAGTCGGTCGACTGTGCTGGCAGCAATGCATGTGCACGTCGGTCGCAAATCCACACACCTGTGCACCTCAGACTTTGGGGATCCGCTCTCCTCGCGGTTTGCAGTCGGTGGCCATCCGTTGGTCGCCTGGGTCCCGAAGTATTTTACACACACTCGTGAATGTAATCGTATGTCTTCGTGCTTAACCGCGCAAAAACTATACAACTTTCAACAACGGATCTCTTGGCTCTCGCATCGATGAAGAACGCAGCGAAATGCGATAAGTAATGTGAATTGCAGAATTCAGTGAATCATCGAATCTTTGAACGCACCTTGCACCCTTTGGTATTCCGAAGGGTACGCCCGTTTGAGCGTCATTGTAATCTCACCTCCGAGGATTCTGTCCGAGGAAGCGTGGATCTGGATGCTGCCGCTTTCACGAGCGGCTCGTCCGAAATGCCTGAGTGTAACCTGCACGGCCAGTGTTATTCGATGTGATAAGCATCTTCATCGGAGTGAAGCGTCTTCGGACGCTTGCATAGGCTTGTGGGCTCTGCGCTGCGAACCTCTTCGGACAACTTTTGACAATT</t>
  </si>
  <si>
    <t>Sebacinales</t>
  </si>
  <si>
    <t>AAGTAAAAGTCGTAACAAGGTTTCCGTAGGTGAACCTGCGGAAGGATCATTACTGGGTCACCGAGCGCTTCGGCGCTCACCCCCACCCTTCGCTTCCCGCCCCATGATCGGCGTCAGGCGGGCCCCCCTCCAAAGGGGGCCCTCCGGCCGAAACTCAAACCCTCAGCAACCCTTTGCAGCCTGAAGTAAAAAGCAAATAGTTAAAACTTTCAACAACGGATCTCTTGGTTCTGGCAACGATGAAGAACGCAGCGAAATGCGATAAGTAATGTGAATTGCAGAATTCAGTGAATCATCGAATCTTTGAACGCACATTGCGCCCCCTGGTATTCCGGGGGGCACACCTGTTCGAGCGCCATTTCAACCCTCAAGCCCCGCTTGGTGATGGGCCCCGCCTGCGGGCGGGCCCGAAACTCGTGGGCGCCTTCGTTCGGCTCCAAGCGTAGCAAAACCCTCGCTTGGGTGCCCGGACGGCGGCCGCCCGGAACGAATTTTCTACAAGGTTGGCCTCGGATCAGGTGGGGATACCCGCCT</t>
  </si>
  <si>
    <t>collected by Mike Venarsky; 95% ITS match to Anguillospora pseudofiliformis VG220-7</t>
  </si>
  <si>
    <t>black, slow-growing colonies; 95% ITS match to Tricladium gracile VG120-2; a new genus should be established to accommodate this species and to transfer T. gracile</t>
  </si>
  <si>
    <t>GTCGTAACAAGGTTTCCGTAGGTGAACCTGCGGAAGGATCATTACTGGGTCACCGAGCGCTTCGGCGCTCACCCCCACCCTTCGCTTCCCGCCCCATGATCGGCGTCAGGCGGGCCCCCCTCCAAAGGGGGCCCTCCGGCCGAAACTCAAACCCTCAGCAACCCTTTGCAGCCTGAAGTAAAAAGCAAATAGTTAAAACTTTCAACAACGGATCTCTTGGTTCTGGCAACGATGAAGAACGCAGCGAAATGCGATAAGTAATGTGAATTGCAGAATTCAGTGAATCATCGAATCTTTGAACGCACATTGCGCCCCCTGGTATTCCGGGGGGCACACCTGTTCGAGCGCCATTTCAACCCTCAAGCCCCGCTTGGTGATGGGCCCCGCCTGCGGGCGGGCCCGAAACTCGTGGGCGCCTTCGTTCGGCTCCAAGCGTAGCAAAACCCTCGCTTGGGTGCCCGGACGGCGGCCGCCCGGAACGAATTTTCTACAAGGTTGGCCTCGGATCAGGTGGGGATACCCGCTGAACTTAAGCATATCAATAAGCGGAGGAAA</t>
  </si>
  <si>
    <t>AAAAGTCGTAACAAGGTTTCCGTAGGTGAAACCTGCGGAAGGATCATTACAGTGTTCCCTGCCCTTCGGGGTAGGATCGCCACCCTTGATTATTTATGAGTGTTGCTTTGGCGGGCCTCGCGGCCTGGCCGCGCCCCGGCTCCGGCGGGGGAGCGCCCGCCAGAGGATTCTACAAACCTGATTATTAGTGTCGTCTGAGTACTATATAATAGTTAAAACTTTCAACAACGGATCTCTTGGTTCTGGCATCGATGAAGAACGCAGCGAAATGCGATAAGTAATGTGAATTGCAGAATTCAGTGAATCATCGAATCTTTGAACGCACATTGCGCCCCGTGGTATTCCGCGGGGCATGCCTGTTCGAGCGTCATTATGACCAATCCAGCTCGCTGGGTCTTGGGCACCGCCGTCTGGCGGGCCTCAAAATTAGTGGCGGTCCGGCCGGGCTCTGAGCGTAGTACATCTTCTCGCTACAGGGTCCCGGGTGGCACTGGCCAACAACCCCCAATCTTTCACAGGTTGACCTCGGATCAGGTAGGGATACCCGCTGAACTTAAGCATATCAATAAGCGGAGGAAAA</t>
  </si>
  <si>
    <t>NP; &gt;99% ITS match to CCM type</t>
  </si>
  <si>
    <t>TAAGTAAAAGTCGTAACAAGGTTTCCGTAGGTGAACCTGCGGAAGGATCATTACAGTGTTCCCTGCCCTTCGGGGTAGGATCGCCACCCTTGATTATTTATGAGTGTTGCTTTGGCGGGCCTCGCGGCCTGGCCGCGCCCCGGCTCCGGCGGGGGAGCGCCCGCCAGAGGATTCTACAAACCTGATTATTAGTGTCGTCTGAGTACTATATAATAGTTAAAACTTTCAACAACGGATCTCTTGGTTCTGGCATCGATGAAGAACGCAGCGAAATGCGATAAGTAATGTGAATTGCAGAATTCAGTGAATCATCGAATCTTTGAACGCACATTGCGCCCCGTGGTATTCCGCGGGGCATGCCTGTTCGAGCGTCATTATGACCAATCCAGCTCGCTGGGTCTTGGGCACCGCCGTCTGGCGGGCCTCAAAATTAGTGGCGGTCCGGCCGGGCTCTGAGCGTAGTACATCTTCTCGCTACAGGGTCCCGGGTGGCACTGGCCAACAACCCCCAATCTTTCACAGGTTGACCTCGGATCAGGTAGGGATACCCGCTGAACTTAAGCATATCAATAAGCGGAGGAAAAGAAACCAACC</t>
  </si>
  <si>
    <t>&gt;99% ITS match to CCM type</t>
  </si>
  <si>
    <t>TAAGTAAAAGTCGTAACAAGGTTTCCGTAGGTGAACCTGCGGAAGGATCATTACAGTGTTCCCTGCCCTTCGGGGTAGGATCGCCACCCTTGATTATTTATGAGTGTTGCTTTGGCGGGCCTCGCGGCCTGGCCGCGCCCCGGCTCCGGCGGGGGAGCGCCCGCCAGAGGATTCTACAAACCTGATTATTAGTGTCGTCTGAGTACTATATAATAGTTAAAACTTTCAACAACGGATCTCTTGGTTCTGGCATCGATGAAGAACGCAGCGAAATGCGATAAGTAATGTGAATTGCAGAATTCAGTGAATCATCGAATCTTTGAACGCACATTGCGCCCCGTGGTATTCCGCGGGGCATGCCTGTTCGAGCGTCATTATGACCAATCCAGCTCGCTGGGTCTTGGGCACCGCCGTCTGGCGGGCCTCAAAATTAGTGGCGGTCCGGCCGGGCTCTGAGCGTAGTACATCTTCTCGCTACAGGGTCCCGGGTGGCACTGGCCAACAACCCCCAATCTTTCACAGGTTGACCTCGGATCAGGTAGGGATACCCGCTGAACTTAAGCATATCAATAAGCGGAGGAAAAGAAACCAACCA</t>
  </si>
  <si>
    <t>TAAGTAAAAGTCGTAACAAGGTTTCCGTAGGTGAACCTGCGGAAGGATCATTACAGTGTTCCCTGCCCTTTGGGGTAGGATCGCCCACCCTTGATTACTTATGAGTGTTGCTTTGGCGGGCCCCGCGGCCTGGCCGCGCCCCGGCTCCGGCGGGGGAGCGCCCGCCAGAGGATTCTACAAACCTGATTATCAGTGTCGTCTGAGTACTATATAATAGTTAAAACTTTCAACAACGGATCTCTTGGTTCTGGCATCGATGAAGAACGCAGCGAAATGCGATAAGTAATGTGAATTGCAGAATTCAGTGAATCATCGAATCTTTGAACGCACATTGCGCCCCGTGGCATTCCGCGGGGCATGCCTGTTCGAGCGTCATTATGACCAATCCAGCTCGCTGGGTCTTGGGCACCGCCGCCTGGCGGGCCTCAAAATCAGTGGCGGTCCGGCCGGGCTCTGAGCGTAGTACATCTTCTCGCTATAGGGTCCCGGGCGGCACTGGCCAACAACCCCCAATCTTTCACAGGTTGACCTCGGATCAGGTAGGGATACCCGCTGAACTTAAGCATATCAATAAGCGGAGGAAAAGAAACCAACCA</t>
  </si>
  <si>
    <t>98% ITS match to M. calcarata (11 mismatches)</t>
  </si>
  <si>
    <t>sp. 2?</t>
  </si>
  <si>
    <t xml:space="preserve">Helicodendron </t>
  </si>
  <si>
    <t>264-7</t>
  </si>
  <si>
    <t>Lemonniera aquatica 264-7??</t>
  </si>
  <si>
    <t>distinct from T. monosporus and T. acuminatus based on ITS</t>
  </si>
  <si>
    <t>Triscelophorus konajensis K.R. Sridhar &amp; Kaver.</t>
  </si>
  <si>
    <t>Casaresia sphagnorum Gonz. Frag.</t>
  </si>
  <si>
    <t>Fontanospora alternibrachiata Dyko</t>
  </si>
  <si>
    <t>Flagellospora ?prolifera R.H. Petersen</t>
  </si>
  <si>
    <t>Hydrocina chaetocladia Scheuer</t>
  </si>
  <si>
    <t>Lemonniera pseudofloscula Dyko</t>
  </si>
  <si>
    <t xml:space="preserve">Flagellospora sp. 1  </t>
  </si>
  <si>
    <t>Anguillospora crassa Ingold</t>
  </si>
  <si>
    <t>Taeniospora gracilis var. enecta Marvanová &amp; Stalpers</t>
  </si>
  <si>
    <t>Culicidospora gravida R.H. Petersen</t>
  </si>
  <si>
    <t>Variocladium giganteum (S.H. Iqbal) Descals &amp; Marvanová</t>
  </si>
  <si>
    <t>Culicidospora aquatica R.H. Petersen</t>
  </si>
  <si>
    <t>Mycofalcella calcarata Marvanová, Om-Kalth. &amp; J. Webster</t>
  </si>
  <si>
    <t>Heliscina antennata Marvanová</t>
  </si>
  <si>
    <t xml:space="preserve">filiform  </t>
  </si>
  <si>
    <t>Triposporium cf. elegans Corda</t>
  </si>
  <si>
    <t>Pyramidospora ramificata K. Miura</t>
  </si>
  <si>
    <t>Anguillospora rosea J. Webster &amp; Descals</t>
  </si>
  <si>
    <t>Lemonniera aquatica De Wild.</t>
  </si>
  <si>
    <t>Tricladium kelleri Gulis &amp; Marvanová</t>
  </si>
  <si>
    <t xml:space="preserve">Filosporella  sp. </t>
  </si>
  <si>
    <t>Tricladium alaskense Gulis &amp; Marvanová</t>
  </si>
  <si>
    <t>Tricladium curvisporum Descals</t>
  </si>
  <si>
    <t xml:space="preserve">Anguillospora curvula S.H. Iqbal </t>
  </si>
  <si>
    <t>Variocladium rangiferinum (Descals) Descals &amp; Marvanová</t>
  </si>
  <si>
    <t>Dendrospora polymorpha A. Roldán &amp; Descals</t>
  </si>
  <si>
    <t>Tricladium cf. attenuatum S.H. Iqbal</t>
  </si>
  <si>
    <t>Varicosporium cf. delicatum 1 S.H. Iqbal</t>
  </si>
  <si>
    <t xml:space="preserve">Triradial  </t>
  </si>
  <si>
    <t>Flabellospora verticillata Alas.</t>
  </si>
  <si>
    <t>Clavariana aquatica Nawawi</t>
  </si>
  <si>
    <t>Triscelophorus monosporus Ingold</t>
  </si>
  <si>
    <t>Arbusculina irregularis (R.H. Petersen) Marvanová &amp; Descals</t>
  </si>
  <si>
    <t>Lemonniera cornuta Ranzoni</t>
  </si>
  <si>
    <t>Geniculospora inflata (Ingold) Sv. Nilsson ex Marvanová &amp; Sv. Nilsson</t>
  </si>
  <si>
    <t>Stenocladiella neglecta (Marvanová &amp; Descals) Marvanová &amp; Descals</t>
  </si>
  <si>
    <t xml:space="preserve">Clavatospora longibrachiata (Ingold) Sv. Nilsson ex Marvanová &amp; Sv. Nilsson </t>
  </si>
  <si>
    <t>Lateriramulosa uni-inflata Matsush.</t>
  </si>
  <si>
    <t>Dendrospora erecta Ingold</t>
  </si>
  <si>
    <t xml:space="preserve">Triscelophorus sp. </t>
  </si>
  <si>
    <t>Tetranacrium gramineum H.J. Huds. &amp; B. Sutton</t>
  </si>
  <si>
    <t xml:space="preserve">Unidentified  </t>
  </si>
  <si>
    <t>Triscelophorus acuminatus Nawawi</t>
  </si>
  <si>
    <t>Brachiosphaera tropicalis Nawawi</t>
  </si>
  <si>
    <t>Dendrosporomyces prolifer Nawawi, J. Webster &amp; R.A. Davey</t>
  </si>
  <si>
    <t>Flagellospora acicularis sp. nov.</t>
  </si>
  <si>
    <t xml:space="preserve">Mycofalcella sp. nov. </t>
  </si>
  <si>
    <t>Flagellospora saccata Marvanová &amp; Bärl.</t>
  </si>
  <si>
    <t>Pseudoarticulospora caudata sp. nov.</t>
  </si>
  <si>
    <t>Cudoniella indica J. Webster, Eicker &amp; Spooner</t>
  </si>
  <si>
    <t>Isthmotricladia gombakiensis Nawawi</t>
  </si>
  <si>
    <t>Pyramidospora constricta N. Singh</t>
  </si>
  <si>
    <t xml:space="preserve">Tetranacrium sp. </t>
  </si>
  <si>
    <t>Dactylella microaquatica Tubaki</t>
  </si>
  <si>
    <t>Tricladium gracile Ingold</t>
  </si>
  <si>
    <t xml:space="preserve">Varicosporium sp. 2 </t>
  </si>
  <si>
    <t xml:space="preserve">Flagellospora fusarioides S.H. Iqbal </t>
  </si>
  <si>
    <t>Aquanectria penicillioides (Ingold) L. Lombard &amp; Crous</t>
  </si>
  <si>
    <t>Heliscella stellatacula (P.W. Kirk ex Marvanová &amp; Sv. Nilsson) Marvanová</t>
  </si>
  <si>
    <t>Tricladium cf. patulum Marvanová</t>
  </si>
  <si>
    <t>Lemonniera terrestris Tubaki</t>
  </si>
  <si>
    <t>Tricellula aquatica J. Webster</t>
  </si>
  <si>
    <t>Flagellospora sp. 1</t>
  </si>
  <si>
    <t>needles (Tsuga heterophylla?)</t>
  </si>
  <si>
    <t>Filosporella exilis Gulis &amp; Marvanová</t>
  </si>
  <si>
    <t>Filiform long</t>
  </si>
  <si>
    <t>Varicosporium cf. delicatum 2 S.H. Iqbal</t>
  </si>
  <si>
    <t>Anguillospora pseudofiliformis sp. nov.</t>
  </si>
  <si>
    <t>Minteriella sp.</t>
  </si>
  <si>
    <t>Candelabrum spinulosum Beverw.</t>
  </si>
  <si>
    <t>Varicosporium cf. tricladiiforme A. Roldán &amp; Marvanová</t>
  </si>
  <si>
    <t>Articulospora proliferata A. Roldán &amp; W.J.J. van der Merwe</t>
  </si>
  <si>
    <t>Fusarium cavispermum Corda</t>
  </si>
  <si>
    <t>Articulospora atra Descals</t>
  </si>
  <si>
    <t>Anguillospora pseudofiliformis 2</t>
  </si>
  <si>
    <t xml:space="preserve">Anguillospora pseudofiliformis 2 </t>
  </si>
  <si>
    <t>Pinus taeda needles</t>
  </si>
  <si>
    <t>Anguillospora cf. filiformis 3 Greath.</t>
  </si>
  <si>
    <t>Flagellospora sp. a</t>
  </si>
  <si>
    <t>Flagellospora sp. b</t>
  </si>
  <si>
    <t>Flagellospora sp. c</t>
  </si>
  <si>
    <t>Small subulate</t>
  </si>
  <si>
    <t>Heliscella stellata (Ingold &amp; V.J. Cox) Marvanová</t>
  </si>
  <si>
    <t>Isthmolongispora minima Matsush.</t>
  </si>
  <si>
    <t>Margaritispora aquatica Ingold</t>
  </si>
  <si>
    <t>Dendrospora fusca Descals &amp; J. Webster</t>
  </si>
  <si>
    <t>Tumularia tuberculata (J. Gönczöl) Descals &amp; Marvanová</t>
  </si>
  <si>
    <t>Helicodendron sp. 2?</t>
  </si>
  <si>
    <t>Magnohelicospora fuscospora (Linder) R.F. Castañeda, Hern.-Restr. &amp; Gené</t>
  </si>
  <si>
    <t>Dendrosporomyces prolifer Nawawi</t>
  </si>
  <si>
    <t>Ingoldiella hamata D.E. Shaw</t>
  </si>
  <si>
    <t xml:space="preserve">Anguillospora sp. </t>
  </si>
  <si>
    <t xml:space="preserve">Anguillospora rubescens Gulis &amp; Marvanová </t>
  </si>
  <si>
    <t>Taeniolella typhoides Gulis &amp; Marvanová</t>
  </si>
  <si>
    <t>Cf. Anavirga dendromorpha Descals &amp; B. Sutton</t>
  </si>
  <si>
    <t>Sporidesmium subfuscum (Gulis &amp; Marvanová) Marvanová &amp; Gulis</t>
  </si>
  <si>
    <t xml:space="preserve">Filosporella exilis Gulis &amp; Marvanová </t>
  </si>
  <si>
    <t xml:space="preserve">Anguillospora sp. 2 </t>
  </si>
  <si>
    <t>Flagellospora curta J. Webster</t>
  </si>
  <si>
    <t>Varicosporium delicatium S.H. Iqbal</t>
  </si>
  <si>
    <t>fake SH number</t>
  </si>
  <si>
    <t>Full UNITE ID</t>
  </si>
  <si>
    <t>KC834051</t>
  </si>
  <si>
    <t>JQ412864</t>
  </si>
  <si>
    <t>Full UNITE ID + ITS sequence</t>
  </si>
  <si>
    <t>999001</t>
  </si>
  <si>
    <t>999002</t>
  </si>
  <si>
    <t>999003</t>
  </si>
  <si>
    <t>999004</t>
  </si>
  <si>
    <t>999005</t>
  </si>
  <si>
    <t>999006</t>
  </si>
  <si>
    <t>999007</t>
  </si>
  <si>
    <t>999008</t>
  </si>
  <si>
    <t>999009</t>
  </si>
  <si>
    <t>999010</t>
  </si>
  <si>
    <t>999011</t>
  </si>
  <si>
    <t>999012</t>
  </si>
  <si>
    <t>999013</t>
  </si>
  <si>
    <t>999014</t>
  </si>
  <si>
    <t>999015</t>
  </si>
  <si>
    <t>999016</t>
  </si>
  <si>
    <t>999017</t>
  </si>
  <si>
    <t>999018</t>
  </si>
  <si>
    <t>999019</t>
  </si>
  <si>
    <t>999020</t>
  </si>
  <si>
    <t>999021</t>
  </si>
  <si>
    <t>999022</t>
  </si>
  <si>
    <t>999023</t>
  </si>
  <si>
    <t>999024</t>
  </si>
  <si>
    <t>999025</t>
  </si>
  <si>
    <t>999026</t>
  </si>
  <si>
    <t>999027</t>
  </si>
  <si>
    <t>999028</t>
  </si>
  <si>
    <t>999029</t>
  </si>
  <si>
    <t>999030</t>
  </si>
  <si>
    <t>999031</t>
  </si>
  <si>
    <t>999032</t>
  </si>
  <si>
    <t>999033</t>
  </si>
  <si>
    <t>999034</t>
  </si>
  <si>
    <t>999035</t>
  </si>
  <si>
    <t>999036</t>
  </si>
  <si>
    <t>999037</t>
  </si>
  <si>
    <t>999038</t>
  </si>
  <si>
    <t>999039</t>
  </si>
  <si>
    <t>999040</t>
  </si>
  <si>
    <t>999041</t>
  </si>
  <si>
    <t>999042</t>
  </si>
  <si>
    <t>999043</t>
  </si>
  <si>
    <t>999044</t>
  </si>
  <si>
    <t>999045</t>
  </si>
  <si>
    <t>999046</t>
  </si>
  <si>
    <t>999047</t>
  </si>
  <si>
    <t>999048</t>
  </si>
  <si>
    <t>999049</t>
  </si>
  <si>
    <t>999050</t>
  </si>
  <si>
    <t>999051</t>
  </si>
  <si>
    <t>999052</t>
  </si>
  <si>
    <t>999053</t>
  </si>
  <si>
    <t>999054</t>
  </si>
  <si>
    <t>999055</t>
  </si>
  <si>
    <t>999056</t>
  </si>
  <si>
    <t>999057</t>
  </si>
  <si>
    <t>999058</t>
  </si>
  <si>
    <t>999059</t>
  </si>
  <si>
    <t>999060</t>
  </si>
  <si>
    <t>999061</t>
  </si>
  <si>
    <t>999062</t>
  </si>
  <si>
    <t>999063</t>
  </si>
  <si>
    <t>999064</t>
  </si>
  <si>
    <t>999065</t>
  </si>
  <si>
    <t>999066</t>
  </si>
  <si>
    <t>999067</t>
  </si>
  <si>
    <t>999068</t>
  </si>
  <si>
    <t>999069</t>
  </si>
  <si>
    <t>999070</t>
  </si>
  <si>
    <t>999071</t>
  </si>
  <si>
    <t>999072</t>
  </si>
  <si>
    <t>999073</t>
  </si>
  <si>
    <t>999074</t>
  </si>
  <si>
    <t>999075</t>
  </si>
  <si>
    <t>999076</t>
  </si>
  <si>
    <t>999077</t>
  </si>
  <si>
    <t>999078</t>
  </si>
  <si>
    <t>999079</t>
  </si>
  <si>
    <t>999080</t>
  </si>
  <si>
    <t>999081</t>
  </si>
  <si>
    <t>999082</t>
  </si>
  <si>
    <t>999083</t>
  </si>
  <si>
    <t>999084</t>
  </si>
  <si>
    <t>999085</t>
  </si>
  <si>
    <t>999086</t>
  </si>
  <si>
    <t>999087</t>
  </si>
  <si>
    <t>999088</t>
  </si>
  <si>
    <t>999089</t>
  </si>
  <si>
    <t>999090</t>
  </si>
  <si>
    <t>999091</t>
  </si>
  <si>
    <t>999092</t>
  </si>
  <si>
    <t>999093</t>
  </si>
  <si>
    <t>999094</t>
  </si>
  <si>
    <t>999095</t>
  </si>
  <si>
    <t>999096</t>
  </si>
  <si>
    <t>999097</t>
  </si>
  <si>
    <t>999098</t>
  </si>
  <si>
    <t>999099</t>
  </si>
  <si>
    <t>999100</t>
  </si>
  <si>
    <t>999101</t>
  </si>
  <si>
    <t>999102</t>
  </si>
  <si>
    <t>999103</t>
  </si>
  <si>
    <t>999104</t>
  </si>
  <si>
    <t>999105</t>
  </si>
  <si>
    <t>999106</t>
  </si>
  <si>
    <t>999107</t>
  </si>
  <si>
    <t>999108</t>
  </si>
  <si>
    <t>999109</t>
  </si>
  <si>
    <t>999110</t>
  </si>
  <si>
    <t>999111</t>
  </si>
  <si>
    <t>999112</t>
  </si>
  <si>
    <t>999113</t>
  </si>
  <si>
    <t>999114</t>
  </si>
  <si>
    <t>999115</t>
  </si>
  <si>
    <t>999116</t>
  </si>
  <si>
    <t>999117</t>
  </si>
  <si>
    <t>999118</t>
  </si>
  <si>
    <t>999119</t>
  </si>
  <si>
    <t>999120</t>
  </si>
  <si>
    <t>999121</t>
  </si>
  <si>
    <t>999122</t>
  </si>
  <si>
    <t>999123</t>
  </si>
  <si>
    <t>999124</t>
  </si>
  <si>
    <t>999125</t>
  </si>
  <si>
    <t>999126</t>
  </si>
  <si>
    <t>999127</t>
  </si>
  <si>
    <t>999128</t>
  </si>
  <si>
    <t>999129</t>
  </si>
  <si>
    <t>999130</t>
  </si>
  <si>
    <t>999131</t>
  </si>
  <si>
    <t>999132</t>
  </si>
  <si>
    <t>Full UNITE ID + taxonomy</t>
  </si>
  <si>
    <t>MH860239</t>
  </si>
  <si>
    <t>TGGGAGGGGAAAAAAAATGTAACAAGGTTTCCGTAGGTGAACCTGCGGAAGGATCATTACAGTAGGCCCGGGCCGCAAGGATCCGGTGCCGTACATCTTAGATTTGCTACCTCTCCGGAAACGGAGGGGCCCATCTCTAAACCCTGTGTTAACGTACCTTTGTTGCTTTGGCAGGCCGCGGCCTCCGCGGCGGGCTCACGCTCGCCTGCGCCTGCCAGAGGACCCAACTCTTGATTTTAGTGATGTCTGAGTACTATTAAATAGTTAAAACTTTCAACAACGGATCTCTTGGTTCTGGCATCGATGAAGAACGCAGCGAAATGCGATAAGTAATGTGAATTGCAGAATTCAGTGAATCATCGAATCTTTGAACGCACATTGCGCCCGCTGGTATTCCGGCGGGCATGCCTGTTCGAGCGTCATTATGACCAACTCACGCTCCGCGTGGTCTTGGGGCCCGCTGCTTCGGCGGCCCCTAAACGCAGTGGCGGTGCCGTGCGGCTTCTCAGCGTAGTAATTCTTCTCGCTACAGGGTCCGGACGGTGCTGGCCAGCAACCCCAACTATACTAGGTGACCTCGGATCAGGTAGGGATACCCGCTGAACTAAGCATATCTAAGGGGGGGAGAA</t>
  </si>
  <si>
    <t>CBS 507.71</t>
  </si>
  <si>
    <t>maxilliforme</t>
  </si>
  <si>
    <t>AF411027</t>
  </si>
  <si>
    <t>GCGGAAGATCATTACCGAGTTCATGCCCTTCGGGGTAGATCTCCCACCCTTTGTATACTATACCTTTGTTGCTTTGGCGGGCCGCCTAGCTACTGGCTTCGGCTGGTAAGTGCCCGCCAGAGAACCCAAAACCCTGAATTATTAGTGNCGTCTGAGTAAAATATTTAATATTTAAAACTTTCAACAACGGATCTCTTGGCTCTGGCATCGATGAAGAACGCAGCGAAATGCGATAAGTAATGTGAATTGCAGAATTCAGTGAATCATCGAATCTTTGAACGCACATTGCGCCCCTTGGTATTCCGAGGGGCATGCCTATTCGAGCGTCATTATCACCCCTCAAGCCTAGCTTGGTGTTGAGACCTGCTGTCAAGGCAGTCTCTAAAATCAGTGGCAGTGCTGTCAGGCTCTAAGCGTANTAAATTCATCGCTATAGACACCTGGNGGACACTCGCCAGAACCCCCCATTTTTTAATGATTGACCTCGGATTAGGTAGGGATACCCGCTGAACTTAA</t>
  </si>
  <si>
    <t>CATTACAGAGTTCATGCCCTCACGGGTAGATCTCCCACCCTTGAATATTATACCTTCGTTGCTTTGGCAGGCCGTGGAAACACCAGAGGCTCCGGCTGATGCGTGCCTGCCAGAGGAAACACAAACTCTGTTTTTAGTGATGTCTGAGTACTATATAATAGTTAAAACTTTCAACAACGGATCTCTTGGTTCTGGCATCGATGAAGAACGCAGCGAAATGCGATAAGTAATGTGAATTGCAGAATTCAGTGAATCATCGAATCTTTGAACGCACATTGCGCCCCGTGGTATTCCGCGGGGCATGCCTGTTCGAGCGTCATTTCAACCCATCATGCTTCGGCATGGTCTTGGGGCCTGCGGTTTCGCAGCCTCTAAACGCAGTGGCGGTGCTATTGAGCTCTGAGCGTAGTAATTCTTCTCGCTATAGGGTCTCGGTGGTGACTTGCCAACAACCCCCCATTTTTATCAAGGTTGACCTCCGGAGTGCAGGGTTGGGATACCCGCTGAACTTAAGCATATCAATAAGCCGGAGG</t>
  </si>
  <si>
    <t>DQ202517</t>
  </si>
  <si>
    <t>CBS 541.92</t>
  </si>
  <si>
    <t>SH203656.07FU_AY204594_reps</t>
  </si>
  <si>
    <t>Amniculicola</t>
  </si>
  <si>
    <t>SH216904.07FU_AY746351_reps</t>
  </si>
  <si>
    <t>CBS 221.59</t>
  </si>
  <si>
    <t>DQ202518</t>
  </si>
  <si>
    <t>CATTAAATGCTAGCAGTCGTCAAGCCGACTGCGCGCCCGGAGCGCCGCCACAACCTGGCGGCGTGTCGTCCCCTCTAGCCCACCCGGCCGCGTGCCGGGTGGGGGGTGGTCGGCCGCCGGGGCCCTAGCACACCCTCTGATAACTCTACCTTTGTTGCTTTGGCGGGCCGCCGTTCGGCTCTCGGCCTCGTGCTGGGACGCGCCCGCCAGAGGACCCAACTCTTGATTTTAGTGACGTCCGAGTACTATATAATAGTTAAAACTTTCAACAACGGATCTCTTGGTTCTGGCATCGATGAAGAACGCAGCGAAATGCGATAAGTAATGTGAATTGCAGAATTCAGTGAATCATCGAATCTTTGAACGCACATTGCGCCCCGTGGTATTCCGCGGGGCATGCCTGTTCGAGCGTCATTATGACCAATCACGCCTGGCGTGGTCTTGGGGTCTGCCGCCTGGCAACCCTTAAACGCAGTGGCGGCGCCGCGGGGCTCTCAGCGTAGTAACTTCTCTCGCTGTAGGGTCCTCGCGGAGGCTGGCCAGCAACCCTCAACTCCTTAGGTAATCCTCGGATCAGGTAGGGATACCCGCTGAACTTAAGCATATCAATAA</t>
  </si>
  <si>
    <t>CATTACAGTGTTCCCTGCCCTTCGGGGTAGGATCGCCACCCTTGATTATTTATGAATGTTGCTTTGGCGGGCCTCGCAGCCTAGCCGCGCCCCGGCTTCGGACGGGGGAGCGCCCGCCAGAGGATTCTACAAACCTGATTATTAGTGTCGTCTGAGTACTATATAATAGTTAAAACTTTCAACAACGGATCTCTTGGTTCTGGCATCGATGAAGAACGCAGCGAAATGCGATAAGTAATGTGAATTGCAGAATTCAGTGAATCATCGAATCTTTGAACGCACATTGCGCCCCGTGGTATTCCGCGGGGCATGCCTGTTCGAGCGTCATTATAACCAATCCAGCTCGCTGGGTCTTGGGCACCGCCTCCTGGCGGGCCTCAAAATCAGTGGCGGTACGGCCGGGCTCTAAGCGTAGTAAACTTTCTCGCTATAGGGTCCCGGGCGGCAGCTAGCCAGCAACCCCCAATCTTTCAGCAGGTAGACCTCGGATCAGGTAGGGATACCCGCTGAACTTAAGCATATCAATA</t>
  </si>
  <si>
    <t>DQ202519</t>
  </si>
  <si>
    <t>terrestre</t>
  </si>
  <si>
    <t>CBS 697.73</t>
  </si>
  <si>
    <t>DQ202520</t>
  </si>
  <si>
    <t>CBS 508.71</t>
  </si>
  <si>
    <t>CATTAAAAAGCGATGCCGCAAGGCACCCGCACCCGTGTTTACCAACTCTTGTTGCTTTGGCAGGCCGTGGCCTCCACTGTGGGCTTAAGCCTGCACGTGCCTGCCAGAGGACCAAACTCTGAAATTTAGTGATGTCTGAGTACTATATAATAGTTAAAACTTTCAACAACGGATCTCTTGGTTCTGGCATCGATGAAGAACGCAGCGAAATGCGATAAGTAATGTGAATTGCAGAATTCAGTGAATCATCGAATCTTTGAACGCACATTGCGTCCCTGTGGTATTCCGCAGGGCATGCCTGTTCGAGCGTCATTAATACCACTCAAGCCTGGCTTGGTGTTGGGGTTCGCGGTCCCGCGGCTCCTAAACCCAGTGGCGGTGCCGGTTGGCTCTACGCGTAGTAACTTCTCTCGCGTCTGGGTCCCGCCGGTGTCCTGCCAGAACCCCCCATTTTTTAAGGTGACCTCGATCAGGTAGGGATACCCGCTGAACTTAAGCATATCAATAACCGGGAGG</t>
  </si>
  <si>
    <t>apiense</t>
  </si>
  <si>
    <t>EU883420</t>
  </si>
  <si>
    <t>AGCATCTATACTGTGAAACTGCGAATGGCTCATTAAATCAGTTATCGTTTATTTGATAGTACCTTACTACTTGGATAACCGTGGTAATTCTAGAGCTAATACATGCTAAAAACCCCGACTTTTGGAGGGGTGTATTTATTAGATAAAAAACCAATGCCCTTCGGGGCTCCTTGGTGATTCATAATAACTTAACGAATCGCATGGCCTTGTGCCGGCGATGGTTCATTCAAATTTCTGCCCTATCAACTTTCGATGGTTAGGTCTTGGCTAACCATGGTTTCAACGGGTAACGGGGAATTAGGGTTCTATTCCGGAGAGTGAGCCTGAGAAACGGCTAACACATCCAAGGAAGGCAGCAGGCGCGCAAATTACCCAATCCCGACACGGGGAGGTAGTGACAATAAATACTGATCCAGGGCTCTTTTGGGTCTTGGAATTGGAATGAGTACAATTTAAATCCCTTAACGAGGAACAATTGGAGGGCAAGTCTGGTGCCAGCAGCCGCGGTAATTCCAGCTCCAATAGCGTATATTAAAGTTGTTGCAGTTAAAAAGCTCGTAGTTGAACCTTGGGTCTGGCTGGCCGGTCCGCCTCACCGCGTGTACTGGTCCGGCCGGACCTTTCCTTCTGGGGAATCGCATGCCCTTCACTGGGTGTGTCGAGGATCCAGGACTTTTACTTTGAAAAAATTAGAGTGTTCAAAGCAGGCCTATGCTCGAATACATTAGCATGGAATAATAGAATAGGACGTGTGGTTCTATTTTGTTGGTTTCTAGGACCGCCGTAATGATTAATAGGGATAGTCGGGGGCATCAGTATTCAATTGTCAGAGGTGAAATTCTTGGATTTATTGAAGACTAACTACTGCGAAAGCATTTGCCAAGGATGTTTTCATTAATCAGTGAACGAAAGTTAGGGGATCGAAGACGATCAGATACCGTCGTAGTCTTAACCATAAACTATGCCGACTAGGGATCGGGCGATGTTACTTTTTTGACTCGCTCGGCACCTTACGAGAAATCAAAGTCTTTGGGTTCTGGGGGGAGTATGGTCGCAAGGCTGAAACTTAAAGAAATTGACGGAAGGGCACCACCAGGAGTGGAGCCTGCGGCTTAATTTGACTCAACACGGGGAAACTCACCAGGTCCAGACACAATAAGGATTGACAGATTGAGAGCTCTTTCTTGATTTTGTGGGTGGTGGTGCATGGCCGTTCTTAGTTGGTGGAGTGATTTGTCTGCTTAATTGCGATAACGAACGAGACTTTGACTTTTAAATAGCTAGGCTAGCTTTGGCTGGTCGCTGGCTTCTTAGAAGGACTATTTGCTCAAGCAAATGGAAGTGCGAAGCAATAACAGGTCTGTGATGCCCTTAGATGTTCTGGGCCGCACGCGCGCTACACTGACAGAGCCAACGAGTTCTTCCTTAGCCGAAAGGTTTGGGTAATCTTGTTAAACTCTGTCGTGCTGGGGATAGAGCATTGCAATTATTGCTCTTCAACGAGGAATTCCTAGTAAGCGCAAGTCATCAGCTTGCGCTGATTACGTCCCTGCCCTTTGTACACACCGCCCGTCGCTACTACCGATTGAATGATCCAGTGAGGCTTTCGGACTGGCCCAGGAAGAGTGGCAACACTCATCTAGGGCCGGAAAGTTGTCCAAACTTGGTCATTTAGAGGAAGTAAAAGTCGTAACAAGGTTTCCGTAGGTGAACCTGCGGAAGGATCATTACCGAGTTCATGCCCTATAAACGGGTAGATCTCCCACCCTTTGTATACCTTTACCTTTGTTGCTTTGGCGGGCCGCCTAGCTACTGGCTTCGGCTGGTAAGTGCCCGCCAGAGGACCCAAAACCCTGAATTATTCGTGTCGTCTGAGTAAAATATTTTTAATATTTAAAACTTTCAACAACGGATCTCTTGGCTCTGGCATCGATGAAGAACGCAGCGAAATGCGATAAGTAATGTGAATTGCAGAATTCAGTGAATCATCGAATCTTTGAACGCACATTGCGCCCCTTGGTATTCCGAGGGGCATGCCTATTCGAGCGTCATTATCACCCCTCAAGCCTCAGCTTGGTGTTGAGGCCTGCTGTGAAGGCAGCCTCTAAAATCAGTGGCAGTGCTGTCAGGCTCTAAGCGTAGTAAACTTCATCGCTATAGACACCGGATGGACACTCGCCAGAACCCCCCCATCTTTTAATGATTGACCTCGGATTAGGTAGGGATACCCGCTGAACTTAAGCATATCAATAAGCGGAGGAAAAGAAACCAACAGGGATTGCCTCAGTAACGGCGAGTGAAGCGGCAAAAGCTCAAATTTGAAATCTGGCTCTTTTAGGGTCCGAGTTGTAATTTGTAGAAGATGTTTCGGGTGTGGCTCCGGTTTAAGTTCTTTGGAATATTACATCATAGAGGGTGAGAATCCCGTATGTGACCGGCAGCCTTCGCCTATGTGAAACTCTTTCGACGAGTCGAGTTGTTTGGGAATGCAGCTCAAAATGGGAGGTATATTTCTTCTAAAGCTAAATATTGGCCAGAGACCGATAGCGCACAAGTAGAGTGATCGAAAGATGAAAAGCACTTTGGAAAGAGAGTTAAACAGTACGTGAAATTGTTGAAAGGGAAGCGCTTGCAACCAGACTTGCACGCAGTTGATCATCCGGTGTTCTCACCGGGGCACTCTGCTGCGTTCAGGCCAGCATCGGTTTTGGTGGTTGGATAAAGGCCTTGGGAATGTGGCTTCCTTCGGGGAGTGTTATAGCCCTCGGTGCAATGCAGCCTACCGGGACCGAGGACCGCGCTTCGGCTAGGATGCTGGCGTAATGGTTGTAAGCGACCCGTCTTGAAACACGGACCAAGGAGTCTAACATCTATGCGAGTGTTTGGGTGTTAAACCCATACGCGTAATGAAAGTGAACGGAGGTGAGAACCCTTAAGGGTGCATCATCGACCGGTCCTGATGTCTTCGGATGGATCTGAGTAAGAGCATAGCTGTTGGGACCCGAAAGATGGTGAACTATGCGTGAATAGGGTGAAGCCAGAGGAAACTCTGGTGGAGGCTCGCAGCGGTTCTGACGTGCAAATCGATCGTCAAATTTGCGCATAGGGGCGAAAGACTTATCGAACCATTAATGAGTTACTAGGTGGTTAAGAGCTGATGCCAAAGCATCAACTAGTCCTAAGTCAAGGGCAACACTATCAAATTGTTCGGGGACGTCCCGTTTACTTCCAAGCTACCGCAGCCTGTCGAAAGATTGGTGCGCACCAGGTTAACTGCCTCGGGGATGGTAATAATGCTTTGGATAGGGATAATCCGCAGCCAAGTCCTAAGGGCAGAGATGCCTATGGATGCAGTTCACAGACTAAATGGTAGTGGGCTAGAGTCTCTAGCTTAAGTTATAGTCGAACCCGCTGAGAGATCAGTGTTACAAGGACGAGGAATAGCGAGGTGACTGCCTGAAGAGGTCTCGCTGTTCCGGAGCCTGAAGGAGATGTAAGTCTCTGGAGCAATTGCTAGTAGCTGGTTCCTGCCGAAGTTTCCCTCAGGATAGCAGTGTTGAATTCAGTTTTATGAGGTAAAGCGAATGATTAGAGGCCTTGGGGTTGAAACAACCTTAACCTATTCTCAAACTTTAAATATGTAAGAAGTCCTTGTTACTTAATTGAACGTGGACATTCGAATGTACCAACACTAGTGGGCCATTTTTGGTAAGCAGAACTGGCGATGCGGGATGAACCGAACGTGAAGTTAAGGTGCCGGAATATACGCTCATCAGACACCACAAAAGGTGTTAGTTCATCTAGACAGCAGGACGGTGGCCATGGAAGTCGGAATCCGCTAAGGAATGTGTAACAACTCACCTGCCGAATGAACTAGCCCTGAAAATGGATGGCGCTTAAGCGTATTACCCATACTTCACCGCCAGGGTAGAAACGATGCCCTGGCGAGTAGGCAGGCGTGGAGGTCAGTGACGAAGCCTTGGGGGTGACCCCGGGTAGAACGGCCTCTAGTGCAGATCTTGGTGGTAGTAGCAAATACTCAAATGAGAACTTTGAGGACTGAAGTGGGGAAAGGTTCCATGTGAACAGCAGTTGGACATGGGTTAGTCGATCCTAAGCGATAGGGAAACTCCGTTTTAAATGTGCACTTGTGCACTATCACGCGAAAGGGAAGCCGGTTAATATTCCGGCACCTGGATTTGGATTCTCCACGGCAACGTAACTGAACGCGGAGACGACGGCGGGGGCCCTGGGAAGAGTTCTCTTTTCTTCTTAACAGCCTATCACCCTGAAATCGGTTTGTCCGGAGCTAGGGTTTAATGGTTGGTAGAGCCTGACACCTTTGTCAGGTCCGGTGCGCTCTCGACGTCCCTTGAAAATCCGCGGGAAGAAATAGCTTTCAAGCCAGGTCGTACTCATAACCGCAGCAGGTCTCCAAGGTGAACAGCCTCTAGTTGATAGAACAATGTAGATAAGGGAAGTCGGCAAAATAGATCCGTAACTTCGGGAAAAGGATTGGCTCTAAGGGTTGGGTACGTTGGGCCTTAGGTGGACGTCTCTGGAGCAGGTCGGCACTAGCCTCACGGCCGGCGCCTTTCAGCATCGGGGTACTGACGCCTTTGGCAGGCCTCGGCCGTCCGGCGTACAATTAACAACCAACTTAGAACTGGTACGGACAAGGGGAATCTGACTGTCTAATTAAAACATAGCATTGCGATGGCCAGAAAGTGGTGTTGACGCAATGTGATTTCTGCCCAGTGCTCTGAATGTCAAAGTGAAGTAATTCAACCAAGCGCGGGTAAACGGCGGGAGTAACTATGACTCTCTTAAGGTAGCCAAATGCCTCGTCATCTAATTAGTGACGCGCATGAATGGATTAACGAGATTCCCACTGTCCCTATCTACTATCTAGCGAAACCACAGCCAAGGGAACGGGCTTGGCAGAATCAGCGGGGAAAGAAGACCCTGTTGAGCTTGACTCTAGTTTGACATTGTGAAAAGACATAGGGGGTGTAGAATAGGTGGGAGCGCAAGCGCCGGTGAAATACCACTACCCTTATCGTTTTTTTACTTATTCAATAAAGCGGAACTGGGTGTCAAAGCCCAACTTCTAGCATTAAGGTCCTTCGCGGGCTGATCCGGGTTGAAGACATTGTCAGGTGGGGAGTTTGGCTGGGGCGGCACATCTGTTAAACCATAACGCAGGTGTCCTAAGGGGGACTCATGGAGAACAGAAATCTCCAGTAGAACAAAAGGGTAAAAGTCCCCTTGATTTTGATTTTCAGTGTGAATACAAACCATGAAAGTGTGGCCTATCGATCCTTTAGTCCCTCGAAATTTGAGGCTAGAGGTGCCAGAAAAGTTACCACAGGGATAACTGGCTTGTGGCAGCCAAGCGTTCATAGCGACGTTGCTTTTTGATCCTTCGATGTCGGCTCTTCCTATCATACCGAAGCAGAATTCGGTAAGCGTTGGATTGTTCACCCACTAATAGGGAACGTGAGCTGGGTTTAGACCGTCGTGAGACAGGTTAGTTTTACCCTACTGATGACCGTCACCGCAATGGTAATTGAGCTTAGTACGAGAGGAACCGCTCATTCAGATAATTGGTTTTGCGGCT</t>
  </si>
  <si>
    <t>SH212693.07FU_KF494824_reps</t>
  </si>
  <si>
    <t>removed, wrong sequence in UNITE</t>
  </si>
  <si>
    <t>Dwayaangam colodena</t>
  </si>
  <si>
    <t>fixed taxonomy</t>
  </si>
  <si>
    <t>palmatum</t>
  </si>
  <si>
    <t>setigerum</t>
  </si>
  <si>
    <t>furcatum</t>
  </si>
  <si>
    <t>EU883424</t>
  </si>
  <si>
    <t>EU883427</t>
  </si>
  <si>
    <t>EU883431</t>
  </si>
  <si>
    <t>EU883432</t>
  </si>
  <si>
    <t>AACTGCGAATGGCTCATTAAATCAGTTATCGTTTATTTGATAGTACCTTACTACTTGGATAACCGTGGTAATTCTAGAGCTAATACATGCTAAAAACCCCGACTTTTGGAGGGGTGTATTTATTAGATAAAAAACCAATGCCCTTCGGGGCTCCTTGGTGATTCATAATAACTTAACGAATCGCATGGCCTTGTGCCGGCGATGGTTCATTCAAATTTCTGCCCTATCAACTTTCGATGGTTAGGTCTTGGCTAACCATGGTTTCAACGGGTAACGGGGAATTAGGGTTCTATTCCGGAGAGTGAGCCTGAGAAACGGCTAACACATCCAAGGAAGGCAGCAGGCGCGCAAATTACCCAATCCCGACACGGGGAGGTAGTGACAATAAATACTGATCCAGGGCTCTTTTGGGTCTTGGAATTGGAATGAGTACAATTTAAATCCCTTAACGAGGAACAATTGGAGGGCAAGTCTGGTGCCAGCAGCCGCGGTAATTCCAGCTCCAATAGCGTATATTAAAGTTGTTGCAGTTAAAAAGCTCGTAGTTGAACCTTGGGTCTGGCTGGCCGGTCCGCCTCACCGCGTGTACTGGTCCGGCCGGACCTTTCCTTCTGGGGAATCGCATGCCCTTCACTGGGTGTGTCGAGGATCCAGGACTTTTACTTTGAAAAAATTAGAGTGTTCAAAGCAGGCCTATGCTCGAATACATTAGCATGGAATAATAGAATAGGACGTGTGGTTCTATTTTGTTGGTTTCTAGGACCGCCGTAATGATTAATAGGGATAGTCGGGGGCATCAGTATTCAATTGTCAGAGGTGAAATTCTTGGATTTATTGAAGACTAACTACTGCGAAAGCATTTGCCAAGGATGTTTTCATTAATCAGTGAACGAAAGTTAGGGGATCGAAGACGATCAGATACCGTCGTAGTCTTAACCATAAACTATGCCGACTAGGGATCGGGCGATGTTACTTTTTTGACTCGCTCGGCACCTTACGAGAAATCAAAGTCTTTGGGTTCTGGGGGGAGTATGGTCGCAAGGCTGAAACTTAAAGAAATTGACGGAAGGGCACCACCAGGAGTGGAGCCTGCGGCTTAATTTGACTCAACACGGGGAAACTCACCAGGTCCAGACACAATAAGGATTGACAGATTGAGAGCTCTTTCTTGATTTTGTGGGTGGTGGTGCATGGCCGTTCTTAGTTGGTGGAGTGATTTGTCTGCTTAATTGCGATAACGAACGAGACTTTGACTTTTAAATAGCTAGGCTAGCTTTGGCTGGTCGCTGGCTTCTTAGAAGGACTATTTGCTCAAGCAAATGGAAGTGCGAAGCAATAACAGGTCTGTGATGCCCTTAGATGTTCTGGGCCGCACGCGCGCTACACTGACAGAGCCAACGAGTTCTTCCTTAGCCGAAAGGTTTGGGTAATCTTGTTAAACTCTGTCGTGCTGGGGATAGAGCATTGCAATTATTGCTCTTCAACGAGGAATTCCTAGTAAGCGCAAGTCATCAGCTTGCGCTGATTACGTCCCTGCCCTTTGTACACACCGCCCGTCGCTACTACCGATTGAATGATTCAGTGAGGCTTTCGGACTGGCCCAGGAAGAGTGGCAACACTCATCTAGGGCCGGAAAGTTGTCCAAACTTGGTCATTTAGAGGAAGTAAAAGTCGTAACAAGGTTTCCGTAGGTGAACCTGCGGAAGGATCATTACCGAGTTCATGCCCTATAAACGGGTAGATCTCCCACCCTTTGTATACCTATACCTTTGTTGCTTTGGCGGGCCGCCTAGCTACTGGCTTCGGCTGGTAAGTGCCCGCCAGAGGACCCAAAACCCTGAATTATTAGTGTCGTCTGAGTAAAATATTTTTAATATTTAAAACTTTCAACAACGGATCTCTTGGCTCTGGCATCGATGAAGAACGCAGCGAAATGCGATAAGTAATGTGAATTGCAGAATTCAGTGAATCATCGAATCTTTGAACGCACATTGCGCCCCTTGGTATTCCGAGGGGCATGCCTATTCGAGCGTCATTATCACCCCTCAAGCCTCAGCTTGGTGTTGAGGCCTGCTGTCAAGGCAGCCTCTAAAATCAGTGGCAGTGCTGTCAGGCTCTAAGCGTAGTAAAATTCATCGCTATAGACACCTGGTGGACACTCGCCAGAACCCCCCCATTTTTTAATGATTGACCTCGGATTAGGTAGGGATACCCGCTGAACTTAAGCATATCAATAAGCGGAGGAAAAGAAACCAACAGGGATTGCCTCAGTAACGGCGAGTGAAGCGGCAAAAGCTCAAATTTGAAATCTGGCTCTTTTAGGGTCCGAGTTGTAATTTGTAGAAGATGTTTCGGGTGTGGCTCCGGTTTAAGTTCTTTGGAATATTACATCATAGAGGGTGAGAATCCCGTATGTGACCGGCAGCCTTCGCCTATGTGAAACTCTTTCGACGAGTCGAGTTGTTTGGGAATGCAGCTCAAAATGGGAGGTATATTTCTTCTAAAGCTAAATATTGGCCAGAGACCGATAGCGCACAAGTAGAGTGATCGAAAGATGAAAAGCACTTTGGAAAGAGAGTTAAACAGTACGTGAAATTGTTGAAAGGGAAGCGCTTGCAACCAGACTTGCACGCAGTTGATCATCCGGTGTTCTCACCGGGGCACTCTGCTGCGTTCAGGCCAGCATCGGTTTTGGTGGTTGGATAAAGGCCTTGGGAATGTGGCTTCCTTCGGGGAGTGTTATAGCCCTCGGTGCAATGCAGCCTACCGGGACCGAGGACCGCGCTTCGGCTAGGATGCTGGCGTAATGGTTGTAAGCGACCCGTCTTGAAACACGGACCAAGGAGTCTAACATCTATGCGAGTGTTTGGGTGTTAAACCCATACGCGTAATGAAAGTGAACGGAGGTGAGAACCCTTAAGGGTGCATCATCGACCGGTCCTGATGTCTTCGGATGGATCTGAGTAAGAGCATAGCTGTTGGGACCCGAAAGATGGTGAACTATGCGTGAATAGGGTGAAGCCAGAGGAAACTCTGGTGGAGGCTCGCAGCGGTTCTGACGTGCAAATCGATCGTCAAATTTGCGCATAGGGGCGAAAGACTTATCGAACCATCTAGTAGCTGGTTCCTGCCGAAGTTTCCCTCAGGATAGCAGTGTTGAATTCAGTTTTATGAGGTAAAGCGAATGATTAGAGGCCTTGGGGTTGAAACAACCTTAACCTATTCTCAAACTTTAAATATGTAAGAAGTCCTTGTTACTTAATTGAACGTGGACATTCGAATGTACCAACACTAGTGGGCCATTTTTGGTAAGCAGAACTGGCGATGCGGGATGAACCGAACGTGAAGTTAAGGTGCCGGAATATACGCTCATCAGACACCACAAAAGGTGTTAGTTCATCTAGACAGCAGGACGGTGGCCATGGAAGTCGGAATCCGCTAAGGAATGTGTAACAACTCACCTGCCGAATGAACTAGCCCTGAAAATGGATGGCGCTTAAGCGTATTACCCATACTTCACCGCCAGGGTAGAAACGATGCCCTGGCGAGTAGGCAGGCGTGGAGGTCAGTGACGAAGCCTTGGGGGTGACCCCGGGTAGAACGGCCTCTAGTGCAGATCTTGGTGGTAGTAGCAAATACTCAAATGAGAACTTTGAGGACTGAAGTGGGGAAAGGTTCCATGTGAACAGCAGTTGGACATGGGTTAGTCGATCCTAAGCGATAGGGAAACTCCGTTTTAAATGTGCACTTGTGCACTATCACGCGAAAGGGAAGCCGGTTAATATTCCGGCACCTGGATTTGGATTCTCCACGGCAACGTAACTGAACGCGGAGACGACGGCGGGGGCCCTGGGAAGAGTTCTCTTTTCTTCTTAACAGCCTATCACCCTGAAATCGGTTTGTCCGGAGCTAGGGTTTAATGGTTGGTAGAGCCTGACACCTTTGTCAGGTCCGGTGCGCTCTCGACGTCCCTTGAAAATCCGCGGGAAGAAATAGCTTTCAAGCCAGGTCGTACTCATAACCGCAGCAGGTCTCCAAGGTGAACAGCCTCTAGTTGATAGAACAATGTAGATAAGGGAAGTCGGCAAAATAGATCCGTAACTTCGGGAAAAGGATTGGCTCTAAGGGTTGGGTACGTTGGGCCTTAGGTGGACGTCTCTGGAGCAGGTCGGCACTAGCCTCACGGCCGGCGCCTTTCAGCATCGGGGTTCTGACGCCTTTGGCAGGCTTCGGCCGTCCGGCGTACAATTAACAACCAACTTAGAACTGGTACGGACAAGGGGAATCTGACTGTCTAATTAAAACATAGCATTGCGATGGCCAGAAAGTGGTGTTGACGCAATGTGATTTCTGCCCAGTGCTCTGAATGTCAAAGTGAAGTAATTCAACCAAGCGCGGGTAAACGGCGGGAGTAACTATGACTCTCTTAAGGTAGCCAAATGCCTCGTCATCTAATTAGTGACGCGCATGAATGGATTAACGAGATTCCCACTGTCCCTATCTACTATCTAGCGAAACCACAGCCAAGGGAACGGGCTTGGCAGAATCAGCGGGGAAAGAAGACCCTGTTGAGCTTGACTCTAGTTTGACATTGTGAAAAGACATAGGGGGTGTAGAATAGGTGGGAGCGCAAGCGCCGGTGAAATACCACTACCCTTATCGTTTTTTTACTTATTCAATAAAGCGGAACTGGGTGTCAAAGCCCAACTTCTAGCATTAAGGTCCTTCGCGGGCTGATCCGGGTTGAAGACATTGTCAGGTGGGGAGTTTGGCTGGGGCGGCACATCTGTTAAACCATAACGCAGGTGTCCTAAGGGGGACTCATGGAGAACAGAAATCTCCAGTAGAACAAAAGGGTAAAAGTCCCCTTGATTTTGATTTTCAGTGTGAATACAAACCATGAAAGTGTGGCCTATCGATCCTTTAGTCCCTCGAAATTTGAGGCTAGAGGTGCCAGAAAAGTTACCACAGGGATAACTGGCTTGTGGCAGCCAAGCGTTCATAGCGACGTTGCTTTTTGATCCTTCGATGTCGGCTCTTCCTATCATACCGAAGCAGAATTCGGTAAGCGTTGGATTGTTCACCCACTAATAGGGAACGTGAGCTGGGTTTAGACCGTCGTGAGACAGGTTAGTTTTACCCTACTGATGACCGTCACCGCAATGGTAATTCAGCTTAGTACGAGAGGAACCGCTGATTCAGATAATTGGTTTTGCGGC</t>
  </si>
  <si>
    <t>AAACTGCGAATGGCTCATTAAATCAGTTATCGTTTATTTGATAGTACCTTACTACTTGGATAACCGTGGTAATTCTAGAGCTAATACATGCTAAAAACCCCGACTTTTGGAGGGGTGTATTTATTAGATAAAAAACCAATGCCCTTCGGGGCTCCTTGGTGATTCATAATAACTTAACGAATCGCATGGCCTTGTGCCGGCGATGGTTCATTCAAATTTCTGCCCTATCAACTTTCGATGGTTAGGTCTTGGCTAACCATGGTTTCAACGGGTAACGGGGAATTAGGGTTCTATTCCGGAGAGTGAGCCTGAGAAACGGCTAACACATCCAAGGAAGGCAGCAGGCGCGCAAATTACCCAATCCCGACACGGGGAGGTAGTGACAATAAATACTGATCCAGGGCTCTTTTGGGTCTTGGAATTGGAATGAGTACAATTTAAATCCCTTAACGAGGAACAATTGGAGGGCAAGTCTGGTGCCAGCAGCCGCGGTAATTCCAGCTCCAATAGCGTATATTAAAGTTGTTGCAGTTAAAAAGCTCGTAGTTGAACCTTGGGTCTGGCTGGCCGGTCCGCCTCACCGCGTGTACTGGTCCGGCCGGACCTTTCCTTCTGGGGAATCGCATGCCCTTCACTGGGTGTGTCGAGGATCCAGGACTTTTACTTTGAAAAAATTAGAGTGTTCAAAGCAGGCCTATGCTCGAATACATTAGCATGGAATAATAGAATAGGACGTGTGGTTCTATTTTGTTGGTTTCTAGGACCGCCGTAATGATTAATAGGGATAGTCGGGGGCATCAGTATTCAATTGTCAGAGGTGAAATTCTTGGATTTATTGAAGACTAACTACTGCGAAAGCATTTGCCAAGGATGTTTTCATTAATCAGTGAACGAAAGTTAGGGGATCGAAGACGATCAGATACCGTCGTAGTCTTAACCATAAACTATGCCGACTAGGGATCGGGCGATGTTACTTTTTTGACTCGCTCGGCACCTTACGAGAAATCAAAGTCTTTGGGTTCTGGGGGGAGTATGGTCGCAAGGCTGAAACTTAAAGAAATTGACGGAAGGGCACCACCAGGAGTGGAGCCTGCGGCTTAATTTGACTCAACACGGGGAAACTCACCAGGTCCAGACACAATAAGGATTGACAGATTGAGAGCTCTTTCTTGATTTTGTGGGTGGTGGTGCATGGCCGTTCTTAGTTGGTGGAGTGATTTGTCTGCTTAATTGCGATAACGAACGAGACTTTGACTTTTAAATAGCTAGGCTAGCTTTGGCTGGTCGCTGGCTTCTTAGAAGGACTATTTGCTCAAGCAAATGGAAGTGCGAAGCAATAACAGGTCTGTGATGCCCTTAGATGTTCTGGGCCGCACGCGCGCTACACTGACAGAGCCAACGAGTTCTTCCTTAGCCGAAAGGTTTGGGTAATCTTGTTAAACTCTGTCGTGCTGGGGATAGAGCATTGCAATTATTGCTCTTCAACGAGGAATTCCTAGTAAGCGCAAGTCATCAGCTTGCGCTGATTACGTCCCTGCCCTTTGTACACACCGCCCGTCGCTACTACCGATTGAATGATTCAGTGAGGCTTTCGGACTGGCCCAGGAAGAGTGGCAACACTCATCTAGGGCCGGAAAGTTGTCCAAACTTGGTCATTTAGAGGAAGTAAAAGTCGTAACAAGGTTTCCGTAGGTGAACCTGCGGAAGGATCATTACCGAGTTCATGCCCTATAAACGGGTAGATCTCCCACCCTTTGTATACCTATACCTTTGTTGCTTTGGCGGGCCGCCTAGCTACTGGCTTCGGCTGGTAAGTGCCCGCCAGAGGACCCAAAACCCTGAATTATTAGTGTCGTCTGAGTAAAATATTTTTAATATTTAAAACTTTCAACAACGGATCTCTTGGCTCTGGCATCGATGAAGAACGCAGCGAAATGCGATAAGTAATGTGAATTGCAGAATTCAGTGAATCATCGAATCTTTGAACGCACATTGCGCCCCTTGGTATTCCGAGGGGCATGCCTATTCGAGCGTCATTATCACCCCTCAAGCCTCAGCTTGGTGTTGAGGCCTGCTGTCAAGGCAGCCTCTAAAATCAGTGGCAGTGCTGTCAGGCTCTAAGCGTAGTAAAATTCATCGCTATAGACACCTGGTGGACACTCGCCAGAACCCCCCCATTTTTTAATGATTGACCTCGGATTAGGTAGGGATACCCGCTGAACTTAAGCATATCAATAAGCGGAGGAAAAGAAACCAACAGGGATTGCCTCAGTAACGGCGAGTGAAGCGGCAAAAGCTCAAATTTGAAATCTGGCTCTTTTAGGGTCCGAGTTGTAATTTGTAGAAGATGTTTCGGGTGTGGCTCCGGTTTAAGTTCTTTGGAATATTACATCATAGAGGGTGAGAATCCCGTATGTGACCGGCAGCCTTCGCCTATGTGAAACTCTTTCGACGAGTCGAGTTGTTTGGGAATGCAGCTCAAAATGGGAGGTATATTTCTTCTAAAGCTAAATATTGGCCAGAGACCGATAGCGCACAAGTAGAGTGATCGAAAGATGAAAAGCACTTTGGAAAGAGAGTTAAACAGTACGTGAAATTGTTGAAAGGGAAGCGCTTGCAACCAGACTTGCACGCAGTTGATCATCCGGTGTTCTCACCGGGGCACTCTGCTGCGTTCAGGCCAGCATCGGTTTTGGTGGTTGGATAAAGGCCTTGGGAATGTGGCTTCCTTCGGGGAGTGTTATAGCCCTCGGTGCAATGCAGCCTACCGGGACCGAGGACCGCGCTTCGGCTAGGATGCTGGCGTAATGGTTGTAAGCGGCCCGTCTTGAAACACGGACCAAGGAGTCTAACATCTATGCGAGTGTTTGGGTGTTAAACCCATACGCGTAATGAAAGTGAACGGAGGTGAGAACCCTTAAGGGTGCATCATCGACCGGTCCTGATGTCTTCGGATGGATCTGAGTAAGAGCATAGCTGTTGGGACCCGAAAGATGGTGAACTATGCGTGAATAGGGTGAAGCCAGAGGAAACTCTGGTGGAGGCTCGCAGCGGTTCTGACGTGCAAATCGATCGTCAAATTTGCGCATAGGGGCGAAAGACTTATCGAACCATCTAGTAGCTGGTTCCTGCCGAAGTTTCCCTCAGGATAGCAGTGTTGAATTCAGTTTTATGAGGTAAAGCGAATGATTAGAGGCCTTGGGGTTGAAACAACCTTAACCTATTCTCAAACTTTAAATATGTAAGAAGTCCTTGTTACTTAATTGAACGTGGACATTCGAATGTACCAACACTAGTGGGCCATTTTTGGTAAGCAGAACTGGCGATGCGGGATGAACCGAACGTGAAGTTAAGGTGCCGGAATATACGCTCATCAGACACCACAAAAGGTGTTAGTTCATCTAGACAGCAGGACGGTGGCCATGGAAGTCGGAATCCGCTAAGGAATGTGTAACAACTCACCTGCCGAATGAACTAGCCCTGAAAATGGATGGCGCTTAAGCGTATTACCCATACTTCACCGCCAGGGTAGAAACGATGCCCTGGCGAGTAGGCAGGCGTGGAGGTCAGTGACGAAGCCTTGGGGGTGACCCCGGGTAGAACGGCCTCTAGTGCAGATCTTGGTGGTAGTAGCAAATACTCAAATGAGAACTTTGAGGACTGAAGTGGGGAAAGGTTCCATGTGAACAGCAGTTGGACATGGGTTAGTCGATCCTAAGCGATAGGGAAACTCCGTTTTAAATGTGCACTTGTGCACTATCACGCGAAAGGGAAGCCGGTTAATATTCCGGCACCTGGATTTGGATTCTCCACGGCAACGTAACTGAACGCGGAGACGACGGCGGGGGCCCTGGGAAGAGTTCTCTTTTCTTCTTAACAGCCTATCACCCTGAAATCGGTTTGTCCGGAGCTAGGGTTTAATGGTTGGTAGAGCCTGACACCTTTGTCAGGTCCGGTGCGCTCTCGACGTCCCTTGAAAATCCGCGGGAAGAAATAGCTTTCAAGCCAGGTCGTACTCATAACCGCAGCAGGTCTCCAAGGTGAACAGCCTCTAGTTGATAGAACAATGTAGATAAGGGAAGTCGGCAAAATAGATCCGTAACTTCGGGAAAAGGATTGGCTCTAAGGGTTGGGTACGTTGGGCCTTAGGTGGACGTCTCTGGAGCAGGTCGGCACTAGCCTCACGGCCGGCGCCTTTCAGCATCGGGGTACTGACGCCTTTGGCAGGCTTCGGCCGTCCGGCGTACAATTAACAACCAACTTAGAACTGGTACGGACAAGGGGAATCTGACTGTCTAATTAAAACATAGCATTGCGATGGCCAGAAAGTGGTGTTGACGCAATGTGATTTCTGCCCAGTGCTCTGAATGTCAAAGTGAAGTAATTCAACCAAGCGCGGGTAAACGGCGGGAGTAACTATGACTCGACGGTGCAAATATACACTGTTCGCATAAGAGGGTCATCAGAGCGGCGTCTAAGGCGTCTGCTAGTGGGCTCTGTTCGCAGAGCCTGCCACACTGTCAAATTGCGGGGAGTCCCTTAAGCCTCAGCTACCGCAGCCAGCCCGAAAGGGCGGTGCGCACCAGGGTAATAACCTCGGGGATGGTAATAACGCTGAGGATTGGGTGACCTGCAGCCAACTCCTTCCGGCCTCCGGGCCAAAGGACGCAGTTCAACGACTAGACGGCGGTGGGTCCCACACGGGGCTTAAGATATAGTCTACACGCGTGCCGAAAGGACGTGCTTGTGCTCTTAAGGTAGCCAAATGCCTCGTCATCTAATTAGTGACGCGCATGAATGGATTAACGAGATTCCCACTGTCCCTATCTACTATCTAGCGAAACCACAGCCAAGGGAACGGGCTTGGCAGAATCAGCGGGGAAAGAAGACCCTGTTGAGCTTGACTCTAGTTTGACATTGTGAAAAGACATAGGGGGTGTAGAATAGGTGGGAGCGCAAGCGCCGGTGAAATACCACTACCCTTATCGTTTTTTTACTTATTCAATAAAGCGGAACTGGGTGTCAAAGCCCAACTTCTAGCATTAAGGTCCTTCGCGGGCTGATCCGGGTTGAAGACATTGTCAGGTGGGGAGTTTGGCTGGGGCGGCACATCTGTTAAACCATAACGCAGGTGTCCTAAGGGGGACTCATGGAGAACAGAAATCTCCAGTAGAACAAAAGGGTAAAAGTCCCCTTGATTTTGATTTTCAGTGTGAATACAAACCATGAAAGTGTGGCCTATCGATCCTTTAGTCCCTCGAAATTTGAGGCTAGAGGTGCCAGAAAAGTTACCACAGGGATAACTGGCTTGTGGCAGCCAAGCGTTCATAGCGACGTTGCTTTTTGATCCTTCGATGTCGGCTCTTCCTATCATACCGAAGCAGAATTCGGTAAGCGTTGGATTGTTCACCCACTAATAGGGAACGTGAGCTGGGTTTAGACCGTCGTGAGACAGGTTAGTTTTACCCTACTGATGACCGTCACCGCAATGGTAATTCAGCTTAGTACGAGAGGAACCGCTGATTCAGATAATTGGTTTTGCGGC</t>
  </si>
  <si>
    <t>TAGCATCTATACTGTGAAACTGCGAATGGCTCATTAAATCAGTTATCGTTTATTTGATAGTACCTTACTACTTGGATAACCGTGGTAATTCTAGAGCTAATACATGCTAAAAACCCCGACTTTTGGAGGGGTGTATTTATTAGATAAAAAACCAATGCCCTTCGGGGCTCCTTGGTGATTCATAATAACTTAACGAATCGCATGGCCTTGTGCCGGCGATGGTTCATTCAAATTTCTGCCCTATCAACTTTCGATGGTTAGGTCTTGGCTAACCATGGTTTCAACGGGTAACGGGGAATTAGGGTTCTATTCCGGAGAGTGAGCCTGAGAAACGGCTAACACATCCAAGGAAGGCAGCAGGCGCGCAAATTACCCAATCCCGACACGGGGAGGTAGTGACAATAAATACTGATCCAGGGCTCTTTTGGGTCTTGGAATTGGAATGAGTACAATTTAAATCCCTTAACGAGGAACAATTGGAGGGCAAGTCTGGTGCCAGCAGCCGCGGTAATTCCAGCTCCAATAGCGTATATTAAAGTTGTTGCAGTTAAAAAGCTCGTAGTTGAACCTTGGGTCTGGCTGGCCGGTCCGCCTCACCGCGTGTACTGGTCCGGCCGGACCTTTCCTTCTGGGGAATCGCATGCCCTTCACTGGGTGTGTCGAGGATCCAGGACTTTTACTTTGAAAAAATTAGAGTGTTCAAAGCAGGCCTATGCTCGAATACATTAGCATGGAATAATAGAATAGGACGTGTGGTTCTATTTTGTTGGTTTCTAGGACCGCCGTAATGATTAATAGGGATAGTCGGGGGCATCAGTATTCAATTGTCAGAGGTGAAATTCTTGGATTTATTGAAGACTAACTACTGCGAAAGCATTTGCCAAGGATGTTTTCATTAATCAGTGAACGAAAGTTAGGGGATCGAAGACGATCAGATACCGTCGTAGTCTTAACCATAAACTATGCCGACTAGGGATCGGGCGATGTTACTTTTTTGACTCGCTCGGCACCTTACGAGAAATCAAAGTCTTTGGGTTCTGGGGGGAGTATGGTCGCAAGGCTGAAACTTAAAGAAATTGACGGAAGGGCACCACCAGGAGTGGAGCCTGCGGCTTAATTTGACTCAACACGGGGAAACTCACCAGGTCCAGACACAATAAGGATTGACAGATTGAGAGCTCTTTCTTGATTTTGTGGGTGGTGGTGCATGGCCGTTCTTAGTTGGTGGAGTGATTTGTCTGCTTAATTGCGATAACGAACGAGACTTTGACTTTTAAATAGCTAGGCTAGCTTTGGCTGGTCGCTGGCTTCTTAGAAGGACTATTTGCTCAAGCAAATGGAAGTGCGAAGCAATAACAGGTCTGTGATGCCCTTTGATGTTCTGGGCCGCACGCGCGCTACACTGACAGAGCCAACGAGTTCTTCCTTAGCCGAAAGGTTTGGGTAATCTTGTTAAACTCTGTCGTGCTGGGGATAGAGCATTGCAATTATTGCTCTTCAACGAGGAATTCCTAGTAAGCGCAAGTCATCAGCTTGCGCTGATTACGTCCCTGCCCTTTGTACACACCGCCCGTCGCTACTACCGATTGAATGATCCAGTGAGGCTTTCGGACTGGCCCAGGAAGAGTGGCAACACTCATCTAGGGCCGGAAAGTTGTCCAAACTTGGTCATTTAGAGGAAGTAAAAGTCGTAACAAGGTTTCCGTAGGTGAACCTGCGGAAGGATCATTACCGAGTTCATGCCCTGAAAAGGGTAGATCTCCCACCCTTTGTATACCTTACCTTTGTTGCTTTGGCGGGCCGCCTAGCTACTGGCTTCGGCTGGTAAGTGCCCGCCAGAGGACCCAAAACCCTGAATTATTAGTGTCGTCTGAGTAAAATATTTAATATTTAAAACTTTCAACAACGGATCTCTTGGCTCTGGCATCGATGAAGAACGCAGCGAAATGCGATAAGTAATGTGAATTGCAGAATTCAGTGAATCATCGAATCTTTGAACGCACATTGCGCCCCTTGGTATTCCGAGGGGCATGCCTATTCGAGCGTCATTATCACCCCTCAAGCTTCAGCTTGGTGTTGAGGCCTGCTGTCAAGGCAGCCTCTAAAATCAGTGGCAGTGCTGTCAGGCTCTAAGCGTAGTAAAATTCATCGCTATAGACACCTGGTGGACACTCGCCAGAACCCCCCCATTTTTTAATGATTGACCTCGGATTAGGTAGGGATACCCGCTGAACTTAAGCATATCAATAAGCGGAGGAAAAGAAACCAACAGGGATTGCCTCAGTAACGGCGAGTGAAGCGGCAAAAGCTCAAATTTGAAATCTGGCTCTTTTAGGGTCCGAGTTGTAATTTGTAGAAGATGTTTCGGGTGTGGCTCCGGTTTAAGTTCTTTGGAATATTACATCATAGAGGGTGAGAATCCCGTATGTGACCGGCAGCCTCCGCCTATGTGAAACTCTTTCGACGAGTCGAGTTGTTTGGGAATGCAGCTCAAAATGGGAGGTATATTTCTTCTAAAGCTAAATATTGGCCAGAGACCGATAGCGCACAAGTAGAGTGATCGAAAGATGAAAAGCACTTTGGAAAGAGAGTTAAACAGTACGTGAAATTGTTGAAAGGGAAGCGCTTGCAACCAGACTTGCACGCAGTTGATCATCCGGTGTTCTCACCGGGGCACTCTGCTGCGTTCAGGCCAGCATCGGTTTCGGTGGTTGGATAAAGGCCTTGGGAATGTGGCTTCCTTCGGGGAGTGTTATAGCCCTCGGTGCAATGCAGCCTACCGGGACCGAGGACCGCGCTTCGGCTAGGATGCTGGCGTAATGGTTGTAAGCGACCCGTCTTGAAACACGGACCAAGGAGTCTAACATCTATGCGAGTGTTTGGGTGTTAAACCCATACGCGTAATGAAAGTGAACGGAGGTGAGAACCCTTAAGGGTGCATCATCGACCGGTCCTGATGTCTTCGGATGGATCTGAGTAAGAGCATAGCTGTTGGGACCCGAAAGATGGTGAACTATGCGTGAATAGGGTGAAGCCAGAGGAAACTCTGGTGGAGGCTCGCAGCGGTTCTGACGTGCAAATCGATCGTCAAATTTGCGCATAGGGGCGAAAGACTTATCGAACCATCTAGTAGCTGGTTCCTGCCGAAGTTTCCCTCAGGATAGCAGTGTTGAATTCAGTTTTATGAGGTAAAGCGAATGATTAGAGGCCTTGGGGTTGAAACAACCTTAACCTATTCTCAAACTTTAAATATGTAAGAAGTCCTTGTTACTTAATTGAACGTGGACATTCGAATGTACCAACACTAGTGGGCCATTTTTGGTAAGCAGAACTGGCGATGCGGGATGAACCGAACGTGAAGTTAAGGTGCCGGAATATACGCTCATCAGACACCACAAAAGGTGTTAGTTCATCTAGACAGCAGGACGGTGGCCATGGAAGTCGGAATCCGCTAAGGAATGTGTAACAACTCACCTGCCGAATGAACTAGCCCTGAAAATGGATGGCGCTTAAGCGTATTACCCATACTTCACCGCCAGGGTAGAAACGATGCCCTGGCGAGTAGGCAGGCGTGGAGGTCAGTGACGAAGCCTTGGGGGTGACCCCGGGTAGAACGGCCTCTAGTGCAGATCTTGGTGGTAGTAGCAAATACTCAAATGAGAACTTTGAGGACTGAAGTGGGGAAAGGTTCCATGTGAACAGCAGTTGGACATGGGTTAGTCGATCCTAAGCGATAGGGAAACTCCGTTTTAAATGTGCACTTGTGCACTATCACGCGAAAGGGAAGCCGGTTAATATTCCGGCACCTGGATTTGGATTCTCCACGGCAACGTAACTGAACGCGGAGACGACGGCGGGGGCCCTGGGAAGAGTTCTCTTTTCTTCTTAACAGCCTATCACCCTGAAATCGGTTTGTCCGGAGCTAGGGTTTAATGGTTGGTAGAGCCTGACACCTTTGTCAGGTCCGGTGCGCTCTCGACGTCCCTTGAAAATCCGCGGGAAGAAATAGCTTTCAAGCCAGGTCGTACTCATAACCGCAGCAGGTCTCCAAGGTGAACAGCCTCTAGTTGATAGAACAATGTAGATAAGGGAAGTCGGCAAAATAGATCCGTAACTTCGGGAAAAGGATTGGCTCTAAGGGTTGGGTACGTTGGGCCTTAGGTGGACGTCTCTGGAGCAGGTCGGCACTAGCCTCACGGCCGGCGCCTTTCAGCATCGGGGTACTGACGCCTTTGGCAGGCTTCGGCCGTCCGGCGTACAATTAACAACCAACTTAGAACTGGTACGGACAAGGGGAATCTGACTGTCTAATTAAAACATAGCATTGCGATGGCCAGAAAGTGGTGTTGACGCAATGTGATTTCTGCCCAGTGCTCTGAATGTCAAAGTGAAGTAATTCAACCAAGCGCGGGTAAACGGCGGGAGTAACTATGACTCTCTTAAGGTAGCCAAATGCCTCGTCATCTAATTAGTGACGCGCATGAATGGATTAACGAGATTCCCACTGTCCCTATCTACTATCTAGCGAAACCACAGCCAAGGGAACGGGCTTGGCAGAATCAGCGGGGAAAGAAGACCCTGTTGAGCTTGACTCTAGTTTGACATTGTGAAAAGACATAGGGGGTGTAGAATAGGTGGGAGCGCAAGCGCCGGTGAAATACCACTACCCTTATCGTTTTTTTACTTATTCAATAAAGCGGAACTGGGTGTCAAAGCCCAACTTCTAGCATTAAGGTCCTTCGCGGGCTGATCCGGGTTGAAGACATTGTCAGGTGGGGAGTTTGGCTGGGGCGGCACATCTGTTAAACCATAACGCAGGTGTCCTAAGGGGGACTCATGGAGAACAGAAATCTCCAGTAGAACAAAAGGGTAAAAGTCCCCTTGATTTTGATTTTCAGTGTGAATACAAACCATGAAAGTGTGGCCTATCGATCCTTTAGTCCCTCGAAATTTGAGGCTAGAGGTGCCAGAAAAGTTACCACAGGGATAACTGGCTTGTGGCAGCCAAGCGTTCATAGCGACGTTGCTTTTTGATCCTTCGATGTCGGCTCTTCCTATCATACCGAAGCAGAATTCGGTAAGCGTTGGATTGTTCACCCACTAATAGGGAACGTGAGCTGGGTTTAGACCGTCGTGAGACAGGTTAGTTTTACCCTACTGATGACCGTCACCGCAATGGTAATTGAGCTTAGTACGAGAGGAACCGCTCATTCAGATAATTGGTTTTGCGGC</t>
  </si>
  <si>
    <t>AGCATCTATACTGTGAAACTGCGAATGGCTCATTAAATCAGTTATCGTTTATTTGATAGTACCTTACTACTTGGATAACCGTGGTAATTCTAGAGCTAATACATGCTAAAAACCCCGACTTTTGGAGGGGTGTATTTATTAGATAAAAAACCAATGCCCTTCGGGGCTCCTTGGTGATTCATAATAACTTAACGAATCGCATGGCCTTGTGCCGGCGATGGTTCATTCAAATTTCTGCCCTATCAACTTTCGATGGTTAGGTCTTGGCTAACCATGGTTTCAACGGGTAACGGGGAATTAGGGTTCTATTCCGGAGAGTGAGCCTGAGAAACGGCTAACACATCCAAGGAAGGCAGCAGGCGCGCAAATTACCCAATCCCGACACGGGGAGGTAGTGACAATAAATACTGATCCAGGGCTCTTTTGGGTCTTGGAATTGGAATGAGTACAATTTAAATCCCTTAACGAGGAACAATTGGAGGGCAAGTCTGGTGCCAGCAGCCGCGGTAATTCCAGCTCCAATAGCGTATATTAAAGTTGTTGCAGTTAAAAAGCTCGTAGTTGAACCTTGGGTCTGGCTGGCCGGTCCGCCTCACCGCGTGTACTGGTCCGGCCGGACCTTTCCTTCTGGGGAATCGCATGCCCTTCACTGGGTGTGTCGAGGATCCAGGACTTTTACTTTGAAAAAATTAGAGTGTTCAAAGCAGGCCTATGCTCGAATACATTAGCATGGAATAATAGAATAGGACGTGTGGTTCTATTTTGTTGGTTTCTAGGACCGCCGTAATGATTAATAGGGATAGTCGGGGGCATCAGTATTCAATTGTCAGAGGTGAAATTCTTGGATTTATTGAAGACTAACTACTGCGAAAGCATTTGCCAAGGATGTTTTCATTAATCAGTGAACGAAAGTTAGGGGATCGAAGACGATCAGATACCGTCGTAGTCTTAACCATAAACTATGCCGACTAGGGATCGGGCGATGTTACTTTTTTGACTCGCTCGGCACCTTACGAGAAATCAAAGTCTTTGGGTTCTGGGGGGAGTATGGTCGCAAGGCTGAAACTTAAAGAAATTGACGGAAGGGCACCACCAGGAGTGGAGCCTGCGGCTTAATTTGACTCAACACGGGGAAACTCACCAGGTCCAGACACAATAAGGATTGACAGATTGAGAGCTCTTTCTTGATTTTGTGGGTGGTGGTGCATGGCCGTTCTTAGTTGGTGGAGTGATTTGTCTGCTTAATTGCGATAACGAACGAGACTTTGACTTTTAAATAGCTAGGCTAGCTTTGGCTGGTCGCTGGCTTCTTAGAAGGACTATTTGCTCAAGCAAATGGAAGTGCGAAGCAATAACAGGTCTGTGATGCCCTTTGATGTTCTGGGCCGCACGCGCGCTACACTGACAGAGCCAACGAGTTCTTCCTTAGCCGAAAGGTTTGGGTAATCTTGTTAAACTCTGTCGTGCTGGGGATAGAGCATTGCAATTATTGCTCTTCAACGAGGAATTCCTAGTAAGCGCAAGTCATCAGCTTGCGCTGATTACGTCCCTGCCCTTTGTACACACCGCCCGTCGCTACTACCGATTGAATGATTCAGTGAGGCTTTCGGACTGGCCCAGGAAGAGTGGCAACACTCATCTAGGGCCGGAAAGTTGTCCAAACTTGGTCATTTAGAGGAAGTAAAAGTCGTAACAAGGTTTCCGTAGGTGAACCTGCGGAAGGATCATTACCGAGTTCATGCCCTTACGGGTAGATCTCCCACCCTTTGTATACTATACCTTTGTTGCTTTGGCGGGCCGCCTAGCTACTGGCTTCGGCTGGTATGTGCCCGCCAGAGGACCCAAAACCCTGAATTATTAGTGTCGTCTGAGTAAAATATTTAATATTTAAAACTTTCAACAACGGATCTCTTGGCTCTGGCATCGATGAAGAACGCAGCGAAATGCGATAAGTAATGTGAATTGCAGAATTCAGTGAATCATCGAATCTTTGAACGCACATTGCGCCCCTTGGTATTCCGAGGGGCATGCCTATTCGAGCGTCATTATCACCCCTCAAGCCTAGCTTGGTGTTGAGGCCTGCTGTCAAGGCAGCCTCTAAAATCAGTGGCAGTGCTGTCAGGCTCTAAGCGTAGTAAATCTAATCGCTATAGACACCTGGTGGACACTCGCCAGAACCCCCCCATTTTTTAATGATTGACCTCGGATTAGGTAGGGATACCCGCTGAACTTAAGCATATCAATAAGCGGAGGAAAAGAAACCAACAGGGATTGCCTCAGTAACGGCGAGTGAAGCGGCAAAAGCTCAAATTTGAAATCTGGCTCTTTTAGGGTCCGAGTTGTAATTTGTAGAAGATGTTTCGGGTGTGGCTCCGGTTTAAGTTCTTTGGAATATTACATCATAGAGGGTGAGAATCCCGTATGTGACCGGCAGCCTTCGCCTATGTGAAACTCTTTCGACGAGTCGAGTTGTTTGGGAATGCAGCTCAAAATGGGAGGTATATTTCTTCTAAAGCTAAATATTGGCCAGAGACCGATAGCGCACAAGTAGAGTGATCGAAAGATGAAAAGCACTTTGGAAAGAGAGTTAAACAGTACGTGAAATTGTTGAAAGGGAAGCGCTTGCAACCAGACTTGCACGCAGTTGATCATCCGGTGTTCTCACCGGGGCACTCTGCTGCGTTCAGGCCAGCATCGGTTTTGGTGGTTGGATAAAGGCCTTGGGAATGTGGCTTCCTTCGGGGAGTGTTATAGCCCTCGGTGCAATGCAGCCTACCGGGACCGAGGACCGCGCTTCGGCTAGGATGCTGGCGTAATGGTTGTAAGCGACCCGTCTTGAAACACGGACCAAGGAGTCTAACATCTATGCGAGTGTTTGGGTGTTAAACCCATACGCGTAATGAAAGTGAACGGAGGTGAGAACCCTTAAGGGTGCATCATCGACCGGTCCTGATGTCTTCGGATGGATCTGAGTAAGAGCATAGCTGTTGGGACCCGAAAGATGGTGAACTATGCGTGAATAGGGTGAAGCCAGAGGAAACTCTGGTGGAGGCTCGCAGCGGTTCTGACGTGCAAATCGATCGTCAAATTTGCGCATAGGGGCGAAAGACTTATCGAACCATCTAGTAGCTGGTTCCTGCCGAAGTTTCCCTCAGGATAGCAGTGTTGAATTCAGTTTTATGAGGTAAAGCGAATGATTAGAGGCCTTGGGGTTGAAACAACCTTAACCTATTCTCAAACTTTAAATATGTAAGAAGTCCTTGTTACTTAATTGAACGTGGACATTCGAATGTACCAACACTAGTGGGCCATTTTTGGTAAGCAGAACTGGCGATGCGGGATGAACCGAACGTGAAGTTAAGGTGCCGGAATATACGCTCATCAGACACCACAAAAGGTGTTAGTTCATCTAGACAGCAGGACGGTGGCCATGGAAGTCGGAATCCGCTAAGGAATGTGTAACAACTCACCTGCCGAATGAACTAGCCCTGAAAATGGATGGCGCTTAAGCGTATTACCCATACTTCACCGCCAGGGTAGAAACGATGCCCTGGCGAGTAGGCAGGCGTGGAGGTCAGTGACGAAGCCTTGGGGGTGACCCCGGGTAGAACGGCCTCTAGTGCAGATCTTGGTGGTAGTAGCAAATACTCAAATGAGAACTTTGAGGACTGAAGTGGGGAAAGGTTCCATGTGAACAGCAGTTGGACATGGGTTAGTCGATCCTAAGCGATAGGGAAACTCCGTTTTAAATGTGCACTTGTGCACTATCACGCGAAAGGGAAGCCGGTTAATATTCCGGCACCTGGATTTGGATTCTCCACGGCAACGTAACTGAACGCGGAGACGACGGCGGGGGCCCTGGGAAGAGTTCTCTTTTCTTCTTAACAGCCTATCACCCTGAAATCGGTTTGTCCGGAGCTAGGGTTTAATGGTTGGTAGAGCCTGACACCTTTGTCAGGTCCGGTGCGCTCTCGACGTCCCTTGAAAATCCGCGGGAAGAAATAGCTTTCAAGCCAGGTCGTACTCATAACCGCAGCAGGTCTCCAAGGTGAACAGCCTCTAGTTGATAGAACAATGTAGATAAGGGAAGTCGGCAAAATAGATCCGTAACTTCGGGAAAAGGATTGGCTCTAAGGGTTGGGTACGTTGGGCCTTAGGTGGACGTCTCTGGAGCAGGTCGGCACTAGCCTCACGGCCGGCGCCTTTCAGCATCGGGGTACTGACGCCTTTGGCAGGCTTCGGCCGTCCGGCGTACAATTAACAACCAACTTAGAACTGGTACGGACAAGGGGAATCTGACTGTCTAATTAAAACATAGCATTGCGATGGCCAGAAAGTGGTGTTGACGCAATGTGATTTCTGCCCAGTGCTCTGAATGTCAAAGTGAAGTAATTCAACCAAGCGCGGGTAAACGGCGGGAGTAACTATGACTCGACGGTGCAAATATACACTGTTCGCATAAGAGGGTCATCAGAGCGGCGTCTAAGGCGTCTGCTAGTGGGCTCTGTTCGCAGGGCCTGCCACACTGTCAAATTGCGGGGAGTCCCTTAAGCCTCAGCTACCGCAGCCAGCCCGAAAGGGCGGTGCGCACCAGGGTAATAACCTCGGGGATGGTAATAACGCTGAGGATTGGGTGACCTGCAGCCAACTCCTTCCGGCCCTCGGGCCAAAGGACGCAGTTCAACGACTAGACGGCGGTGGGTCCCACACGGGGCTTAAGATATAGTCTACACGCGTGCCGAAAGGACGTGCTTGTGCTCTTAAGGTAGCCAAATGCCTCGTCATCTAATTAGTGACGCGCATGAATGGATTAACGAGATTCCCACTGTCCCTATCTACTATCTAGCGAAACCACAGCCAAGGGAACGGGCTTGGCAGAATCAGCGGGGAAAGAAGACCCTGTTGAGCTTGACTCTAGTTTGACATTGTGAAAAGACATAGGGGGTGTAGAATAGGTGGGAGCGCAAGCGCCGGTGAAATACCACTACCCTTATCGTTTTTTTACTTATTCAATAAAGCGGAACTGGGTGTCAAAGCCCAACTTCTAGCATTAAGGTCCTTCGCGGGCTGATCCGGGTTGAAGACATTGTCAGGTGGGGAGTTTGGCTGGGGCGGCACATCTGTTAAACCATAACGCAGGTGTCCTAAGGGGGACTCATGGAGAACAGAAATCTCCAGTAGAACAAAAGGGTAAAAGTCCCCTTGATTTTGATTTTCAGTGTGAATACAAACCATGAAAGTGTGGCCTATCGATCCTTTAGTCCCTCGAAATTTGAGGCTAGAGGTGCCAGAAAAGTTACCACAGGGATAACTGGCTTGTGGCAGCCAAGCGTTCATAGCGACGTTGCTTTTTGATCCTTCGATGTCGGCTCTTCCTATCATACCGAAGCAGAATTCGGTAAGCGTTGGATTGTTCACCCACTAATAGGGAACGTGAGCTGGGTTTAGACCGTCGTGAGACAGGTTAGTTTTACCCTACTGATGACCGTCACCGCAATGGTAATTCAGCTTAGTACGAGAGGAACCGCTGATTCAGATAATTGGTTTTGCGGCT</t>
  </si>
  <si>
    <t>GQ152143</t>
  </si>
  <si>
    <t>TTCCGTAGGTGAACCTGCGGAAGGATCATTACCGTGGGGATTCGTCCCCATTGAGATAGCACCCTTTGTTTATGAGTACCCTGTTTCCTCGGCGGGCTTGCCCGCCGCTAGGACCTTTAAAACCCTTTGTAGTAGCAGTATCTTCAGTTAAAACAAAATTATTAAAACTTTCAACAACGGATCTCTTGGTTCTGGCATCGATGAAGAACGCAGCGAAATGCGATAAGTAGTGTGAATTGCAGAATTCAGTGAATCATCGAATCTTTGAACGCACATTGCGCCCTTCGGTATTCCGTTGGGCATGCCTGTTCGAGCGTCATTTAAACCTTCAAGCTCTGCTTGGTGTTGGGTGTTTGTTCCGCCTAGTGCGTGGACTCGCCTTAAATTCATTGGCAGCCGGTAAGTTGGCTTCGTGCGCAGCACATTGTGTCGCGATCCAGTTTACCTCCTTCCATCAAGCCTCTTTTTTACTTTGACCTCGGATCAGGTAGGGATACCCGCTGAACTTAAGCATATCAATAAGCGGAG</t>
  </si>
  <si>
    <t>SH184443.07FU_HQ211853_reps</t>
  </si>
  <si>
    <t>Hymenoscyphus tetracladius</t>
  </si>
  <si>
    <t>SH186781.07FU_GQ411306_refs</t>
  </si>
  <si>
    <t>Ypsilina graminea</t>
  </si>
  <si>
    <t>Tetracladium furcatum</t>
  </si>
  <si>
    <t>Amniculicola longissima</t>
  </si>
  <si>
    <t>SH221650.07FU_KC965638_reps</t>
  </si>
  <si>
    <t>SH640372.07FU_KR698830_reps</t>
  </si>
  <si>
    <t>flagellata</t>
  </si>
  <si>
    <t>KC834040</t>
  </si>
  <si>
    <t>KC834041</t>
  </si>
  <si>
    <t>GGTGGTTCGCCTGCGAATTCAGTCTGCTTAGCAGGCAACATCTCTACTGTGCTAGAAATTACAATAGTATTACTAGCAGCCTGCTTTAGCAGGTTCACAGATCAAATAGAGGTGGCCCTTTAGGGGTTAAGATATGATCGATTTGATGCTGAGACAGCATTTTTAAAATGGAACCTGCGGAAGGATCATTAAAGAGTATAGAGACTTCGGTCTACTACTCCACCCTTTGTTTACAATACCATTGTTGCTTTGGCAGGCCCGTCGCAAGACAACCGGCTTTGGCTGGTCAGTGCCTGCCAGAGGACCTAAAACTCATGTTTATATTATTGTCTGAGTACTATATAATAGTTAAAACTTTCAACAACGGATCTCTTGGTTCTGGCATCGATGAAGAACGCAGCGAAATGCGATAAGTAATGTGAATTGCAGAATTCAGTGAATCATCGAATCTTTGAACGCACATTGCGCCCTCTGGTATTCCGGGGGGCATGCCTGTTCGAGCGTCATTACAACCCTCAAGCTCTGCTTGGTATTAGGCTCCACCCTTAGGGGCGGGCTTTAAAATCAGTGGCGGTGCCATTCGGCTTCAAGCGTAGTAATTTTCTCGCTTTGGAGGACCGGGTGTGTGTTTGCCAATAACCCCATATTTTTTAAAGGTTGACCTCGGATCAGGTAGGG</t>
  </si>
  <si>
    <t>AGAGGAAGTAAAAGTCGTAACAAGGTTTCCGTAGGTGAACCTGCGGAAGGATCATTAAAGAGTTTAGAGACTTCGGTCTACTACTCCACCCTTTGTTTACAATACCATTGTTGCTTTGGCAGGCCCGTCGTAAGACAACCGGCTTCGGCTGGTCAGTGCCTGCCAGAGGACCTAAAACTCATGTTTATATTATTGTCTGAGTACTATATAATAGTTAAAACTTTCAACAACGGATCTCTTGGTTCTGGCATCGATGAAGAACGCAGCGAAATGCGATAAGTAATGTGAATTGCAGAATTCAGTGAATCATCGAATCTTTGAACGCACATTGCGCCCTCTGGTATTCCGGGGGGCATGCCTGTTCGAGCGTCATTACAACCCTCAAGCTCTGCTTGGTATTAGGCTTCACCCTTAGGGGCGGGCCTTAAAATCAGTGGCGGTGCCATCCGGCTTCAAGCGTAGTAATTTTCTCGCTTTGGAGGACCGGGTGTGTGTTTGCCAATAACCCCAATATTTTTAAAGGTTGACCTCGGATCAGGTAGGGATACCCGCTGAACTTAAGCATATC</t>
  </si>
  <si>
    <t>SH629952.07FU_KX858605_reps_singleton</t>
  </si>
  <si>
    <t>Arbusculina moniliformis</t>
  </si>
  <si>
    <t>KC834044</t>
  </si>
  <si>
    <t>AAGTAAAAGTCGTAACAAGGTTTCCGTAGGTGAACCTGCGGAAGGATCATTACAGTGTTCCCTGCCCTTCGGGGTAGGATCGCCACCCTTGATTATTTATGAGTGTTGCTTTGGCGGGCCTCGCGGCCTGGCCGCGCCCCGGCTCCGGCGGGGGAGCGCCCGCCAGAGGATCTTACAAACCTGATTATTAGTGTCGTCTGAGTACTATATAATAGTTAAAACTTTCAACAACGGATCTCTTGGTTCTGGCATCGATGAAGAACGCAGCGAAATGCGATAAGTAATGTGAATTGCAGAATTCAGTGAATCATCGAATCTTTGAACGCACATTGCGCCCCGTGGTATTCCGCGGGGCATGCCTGTTCGAGCGTCATTATGACCAATCCCGTTCGCGGGGTCTTGGGCACCGCCGCCTGGCGGGCCTTAAAACCAGTGGCGGTACGGCCGGGCTCTGAGCGTAGTAAATCTTCTCGCTATAGGGTCCCGGGCGGCACTAGCCAGCAACCCCCAATCTTTCACAGGTTGACCTCGGATCAGGTAGGGATACCCGCTGAACTTAAGCATATCAATAAGCGGAGGAAAAGAAATCAAAC</t>
  </si>
  <si>
    <t>cf._annelidica</t>
  </si>
  <si>
    <t>KC834054</t>
  </si>
  <si>
    <t>TGTAACAAGGTTTCCGTAGGTGAACCTGCGGAAGGATCATTAAAATTTAGAGCGGGGCTCCGGCCCCGGCACTAAAACCCTGTGTTAACGTACCTTTGTTGCTTTGGCAGGCCGCGGCCTCCGCTACGGGCCCGCGCTCGTATGCGCCTGCCAGAGGACCCAACTCTTGTTTCTAGTGATGTCTGAGTACTATTAAATAGTTAAAACTTTCAACAACGGATCTCTTGGTTCTGGCATCGATGAAGAACGCAGCGAAATGCGATAAGTAATGTGAATTGCAGAATTCAGTGAATCATCGAATCTTTGAACGCACATTGCGCCCGCTGGTATTCCGGCGGGCATGCCTGTTCGAGCGTCATTATGACCAACTCACGCTCCGCGTGGTCTTGGGGTCCGCTGCCTCGGCGGCCCCTAAACGCAGTGGCGGTGCCGTGCGGCTCTCAGCGTAGTAATACTTCTCGCTACAGGGTCCGGACGGTGCTGGCCAGCAACCCCAACTTCTTTAGGTTGACCTCGGATCAGGTAGGGATACCCGCTGAACTTAAGCATATCAATAAGCGGAGGAAAAGAAAACCAACCA</t>
  </si>
  <si>
    <t>AY148104</t>
  </si>
  <si>
    <t>CATTACAGAGTTCATGCCCTAACGGGTAGATCTCCCACCCTTGAATACTATACCTTAGTTGCTTTGGCAGGCCGTGGAAACACCATGGGCTCCGGCTTATGTGTGCCTGCCAGGGGAATCAAAATTCTGTTTTTAGTGATGTCTGAGTACTATATAATAGTTAAAACTTTCAACAACGGATCTCTTGGTTCTGGCATCGATGAAGAACGCACGCAAATGCGATTAAGTAATGTGAATTGCAGAATTCAGTGAATCATCGAATCTTTGAACGCACATTGCGCCCGTGGTATTCCGCGGGGCATGCCTGTTCGAGCGTCATTTCAACCAATCAAGCCTCGGCTTGGTATTGGGGCCTGCGCCTGCGCAGCCCTTAAACCCAGTGGCGGTGCTATTGAGCTCTGAGCGTAGTAAATCTCCTCGCTATAGGGTCTCGGTAGTTGCTTGCCAACAACCCCAAATTCTTTCAGGTTGACTCGGATCAGGTAGGGATACCGCTGACTTAAGCATATCATA</t>
  </si>
  <si>
    <t>SH190080.07FU_GU065606_reps</t>
  </si>
  <si>
    <t>Flagellospora sp.</t>
  </si>
  <si>
    <t>Flagellospora complex based on ITS; not conspecific to 251-1; shortish spores, 97% similarity to Flagellospora sp. 2 (106-4; 138-1)</t>
  </si>
  <si>
    <t>S. H. Iqbal</t>
  </si>
  <si>
    <t>conspecific to 106-4</t>
  </si>
  <si>
    <t>clusters with F. curvula and F. fusarioides at 99-100%</t>
  </si>
  <si>
    <t>AAGTAAAAGTCGTAACAAGGTTTCCGTAGGTGAACCTGCGGAAGGATCATTATAGAGATTGGTTGGGTAACACCTTCCAAAACTCCCACCCTTTGTTTACATTACCTTTGTTGCTTTGGTAGGCCCGTCATTTTGACCGCCGGCTTCGGCTGGCCAGTGCCTACCAGAGGACCTAAAACTCTGTTTAATTGTATTGTCTGAGTACTATATAATAGTTAAAACTTTCAACAACGGATCTCTTGGTTCTGGCATCGATGAAGAACGCAGCGAAATGCGATAAGTAATGTGAATTGCAGAATTCAGTGAATCATCGAATCTTTGAACGCACATTGCGCCCTCTGGTATTCCGGGGGGCATGCCTGTTCGAGCGTCATTACAACCCTCAAGCTCAGCTTGGTATTAGGCCTCACTCTGTAAGGGCGTGCCGTAAAATCAGTGGCGGTGCCATCTGGCTTCAAGCGTAGTAATTCTCTCGCTTTGAAGGTTAGGTGGCTACTTGCCAGCAACCCCAATTTTTTATAGGTTGACCTCGGATCAGGTAGGGATACCCGCTGAACTTAAGCATATCAATAAGCGGAGGAAAAGAAACCAACCA</t>
  </si>
  <si>
    <t>KC834048</t>
  </si>
  <si>
    <t>GTAAAAAGGTGTAACAAGGTTTCCGTAGGTGAACCTGCGGAAGGATCATTACAGAGAACTTGCCCTTCGGGGTAGATCTCCCACCCTGTGTTTACGTTACCATTGTTGCTTTGACGGGCCCGTCCCTCGGGACCGCCGGCTCCGGCTGGCCCGTGCCCGTCAGAGGACCCAAAACTCTTGTTTAAACGTCGTCTGAGTACTATAGAATAGTTAAAACTTTCAACAACGGATCTCTTGGTTCTGGCATCGATGAAGAACGCAGCGAAATGCGATAAGTAATGTGAATTGCAGAATTCAGTGAATCATCGAATCTTTGAACGCACATTGCGCCCTCTGGTATTCCGGGGGGCATGCCTGTTCGAGCGTCATTACAACCCTCAAGCTCTGCTTGGTATTGGGTGCCGCCCCCCACGGGGCGCGCCTTAAAGACAGTGGCGGTGCCGTCCGGCTCCAAGCGTAGTAATTCTTCTCGCTCTGGAGGACCGGTCGTGTGCTTGCCAGCAACCCCCAATTTTTTCAGGTTGACCTCGGATCAGGTAGGGATACCCGCTGAACTTAAGCATATCAATAAGCGGAGGAAAAGAAAACCAA</t>
  </si>
  <si>
    <t>KC834045</t>
  </si>
  <si>
    <t>CB-M13</t>
  </si>
  <si>
    <t>CCM F-20899</t>
  </si>
  <si>
    <t>CCM F-14286</t>
  </si>
  <si>
    <t>GAAAAAGTCGTAACAAGGTTTCCGTAGGTGAACCTGCGGAAGGATCATTACAGAGAACTTGCCCTTCGGGGTAGATCTCCCACCCTGTGTTTACGTTACCATTGTTGCTTTGACGGGCCCGTCCCTCGGGACCGCCGGCTCCGGCTGGCCCGTGCCCGTCAGAGGACCCAAAACTCTTGTTTAAACGTCGTCTGAGTACTATATAATAGTTAAAACTTTCAACAACGGATCTCTTGGTTCTGGCATCGATGAAGAACGCAGCGAAATGCGATAAGTAATGTGAATTGCAGAATTCAGTGAATCATCGAATCTTTGAACGCACATTGCGCCCTCTGGTATTCCGGGGGGCATGCCTGTTCGAGCGTCATTACAACCCTCAAGCTCTGCTTGGTATTGGGTGCCGCCCCCCACGGGGCGCGCCTTAAAGACAGTGGCGGTGCCGTCCGGCTCCAAGCGTAGTAATTCTTCTCGCTCTGGAGGACCGGTCGTGTGCTTGCCAGCAACCCCCAATTTTTTCAGGTTGACCTCGGATCAGGTAGGGATACCCGCTGAACTTAAGCATATCAATAAGCGGAGGAAAAGAAACCAACCA</t>
  </si>
  <si>
    <t>KC834050</t>
  </si>
  <si>
    <t>GAAAAAGTCGTAACAAAGGGTTTCCGTAGGGTGAACCTGCGGAAGGATCATTACAGAGAAACTTGCCCCTTCGGGGTAGATCTCCCACCCTGTGTTTACGTTACCATGTTGCTTTGACGGGCCCGTCCCTCGGGACCGCCGGCTCCGGCTGGCCCGTGCCCGTCAGAGGACCCAAAACTCTTGTTTAAACGTCGTCTGAGTACTATATAATAGTTAAAACTTTCAACAACGGATCTCTTGGTTCTGGCATCGATGAAGAACGCAGCGAAATGCGATAAGTAATGTGAATTGCAGAATTCAGTGAATCATCGAATCTTTGAACGCACATTGCGCCCTCTGGTATTCCGGGGGGCATGCCTGTTCGAGCGTCATTACAACCCTCAAGCTCTGCTTGGTATTGGGTGCCGCCCCCCACGGGGCGCGCCTTAAAGACAGTGGCGGTGCCGTCCGGCTCCAAGCGTAGTAATTCTTCTCGCTCTGGAGGACCGGTCGTGCGCTTGCCAGCAACCCCCAATTTTTCAGGTTGACCTCGGATCAGGTAGGGATACCCGCTG</t>
  </si>
  <si>
    <t>KC834049</t>
  </si>
  <si>
    <t>AAAGTCGTAACAAGGTTTCCGTAGGTGAACCTGCGGAAGGATCATTAAAGAGTTTAGAGACTTCGGTCTACTATTCCACCCTTTGTTTACAATACCATTGTTGCTTTGGCAGGCCCGTCGCAAGACAACCGGCTTTGGCTGGTCAGTGTCTGCCAGAGGACCTAAAACTCATGTTTATATTATTGTCTGAGTACTATATAATAGTTAAAACTTTCAACAACGGATCTCTTGGTTCTGGCATCGATGAAGAACGCAGCGAAATGCGATAAGTAATGTGAATTGCAGAATTCAGTGAATCATCGAATCTTTGAACGCACATTGCGCCCTCTGGTATTCCGGGGGGCATGCCTGTTCGAGCGTCATTACAACCCTCAAGCTCTGCTTGGTATTAGGCTTCACCCTTAGGGGCGGGCTTTAAAATCAGTGGCGGTGCCATTCGGCTTCAAGCGTAGTAATTTTCTCGCTTTGGAGGACCGGCTGTGTGCTTGCCAACAACCCCAATTTTTTAAAGGTTGACCTCGGATCAGGTAGGGATACCCGCTGAACTTAAGCATATCAATAAGCGGAGGAAAAGAAACCAAC</t>
  </si>
  <si>
    <t>SH184430.07FU_EF093185_refs</t>
  </si>
  <si>
    <t>Gyoerffyella</t>
  </si>
  <si>
    <t>craginiformis</t>
  </si>
  <si>
    <t>KC834055</t>
  </si>
  <si>
    <t>GTCGTAACAAGGTTTCCGTAGGTGAACCTGCGGAAGGATCATTACAGAGTTCATGCCCTTACGGGTAGATCTCCCACCCTTGAATATTATACCTTCGTTGCTTTGGCAGGCCGTGGAAACACCACGGGCTTCGGCTTGTGTCGTGCCTGCCAGAGGAAACAAACTCTGTTTTTAGTGATGTCTGAGTACTATATAATAGTTAAAACTTTCAACAACGGATCTCTTGGTTCTGGCATCGATGAAGAACGCAGCGAAATGCGATAAGTAATGTGAATTGCAGAATTCAGTGAATCATCGAATCTTTGAACGCACATTGCGCCCCGTGGTATTCCGCGGGGCATGCCTGTTCGAGCGTCATTTCAACCCATCAAGCTTCTGCTTGGTCTTGGGGCTTGCGGTTTCGCAGCCTCTAAACTCAGTGGCGGTGCTATTGAGCTCTGAGCGTAGTAATTTTTCTCGCTATAGGGTCTCGGTGGTTACTTGCCAGCAACCCCCAATTTTTTCAGGTTGACCTCGGATCAGGTAGGGATACCCGCTGAACTTAAGCATATCAATAAGCGGA</t>
  </si>
  <si>
    <t>KC834061</t>
  </si>
  <si>
    <t>TGAACCTGCGGAAGGATCATTACAGAGTTCATGCCCTTACGGGTAGATCTCCCACCCTTGAATATTATACCTTAGTTGCTTTGGCAGGCCGTGGAAACACCATGGGCTTCGGCTCGTGTGTGCCTGCCAGAGGAAACAAACTCTGTTTTTAGTGATGTCTGAGTACTATATAATAGTTAAAACTTTCAACAACGGATCTCTTGGTTCTGGCATCGATGAAGAACGCAGCGAAATGCGATAAGTAATGTGAATTGCAGAATTCAGTGAATCATCGAATCTTTGAACGCACATTGCGCCCCGTGGTATTCCGCGGGGCATGCCTGTTCGAGCGTCATTTCAACCCATCAAGCTTCTGCTTGGTCTTGGGGCCTGCGGTTTCGCAGCCTCTAAACTCAGTGGCGGTGCTATTGAGCTCTGAGCGTAGTAATTTTTCTCGCTATAGGGTCTCGGTGGTTACTTGCCAACAACCCCCAATTTTTATCAGGTTGACCTCGGATCAGTAGGGATACCCGCTGAACTTAAGCATATCAATAAGC</t>
  </si>
  <si>
    <t>rotula</t>
  </si>
  <si>
    <t>gemellipara</t>
  </si>
  <si>
    <t>KC834060</t>
  </si>
  <si>
    <t>GTAACAAGGTTTCCGTAGGTGAACCTGCGGAAGGATCATTACAGAGTTCATGCCCTTACGGGTAGATCTCCCACCCTTGAATATTATACCTTCGTTGCTTTGGCAGGCCGTGGAAACACCACGGGCTTCGGCTTGTGTCGTGCCTGCCAGAGGAAACAAACTCTGTTTTTAGTGATGTCTGAGTACTATATAATAGTTAAAACTTTCAACAACGGATCTCTTGGTTCTGGCATCGATGAAGAACGCAGCGAAATGCGATAAGTAATGTGAATTGCAGAATTCAGTGAATCATCGAATCTTTGAACGCACATTGCGCCCCGTGGTATTCCGCGGGGCATGCCTGTTCGAGCGTCATTTCAACCCATCAAGCTTCTGCTTGGTCTTGGGGCTTGCGGTTTCGCAGCCTCTAAACTCAGTGGCGGTGCTATTGAGCTCTGAGCGTAGTAATTTTTCTCGCTATAGGGTCTCGGTGGTTACTTGCCAGCAACCCCCAATTTTTTCAGGTTGACCTCGGATCAGGTAGGGATACCCGCTGAACTTAAGCATATCAATAAGCGGAGG</t>
  </si>
  <si>
    <t>SH017617.07FU_KC834062_reps_singleton</t>
  </si>
  <si>
    <t>Hydrocina chaetocladia</t>
  </si>
  <si>
    <t>removed, atypical sequence in UNITE</t>
  </si>
  <si>
    <t>GTAACAAGGTTTCCGTAGGTGAACCTGCGGAAGGATCATTAACGATTCAACCACGTGGGGCCGTCGTCCGCGGCGCCCTGCAGTGTTTTTGGTGCTCGCGTCCCGCGTCTCGCGGTGACGCCAGTCACACTCACACCCTATGTCTACGTACCTTTGTTGCTTTGGTGGGCCGCGGCCTCCGCTGCGGGCCTCGCGCTCGCACGTGCCCGCCAGAGAACCCAACTCTTGATTTTAGTGATGTCTGAGTACTATATTTAATAGTTAAAACTTTCAACAACGGATCTCTTGGTTCTGGCATCGATGAAGAACGCAGCGAAATGCGATAAGTAATGTGAATTGCAGAATTCAGTGAATCATCGAATCTTTGAACGCACATTGCGCCCGCTGGTATTCCGGCGGGCATGCCTGTTCGAGCGTCATTATGACCAACTCACGCTCTGCGTGGTCCTGGGGTCCGCTGTCACGGCGGCCCTTAAACCCAGTGGCGGTGCCGTGCGGCTCTCAGCGTAGTAACTTATCTCGCTACAGGGTCCGTCCGGTGCTGGCCAGCAACCCCAACTATTTCTAGGTTGACCTCGGATCAGGTAGGGATACCCGCTGAACTTAAGCATATCAA</t>
  </si>
  <si>
    <t>CBS 249.90</t>
  </si>
  <si>
    <t>MH862207</t>
  </si>
  <si>
    <t>SH464637.07FU_DQ974824_reps_singleton</t>
  </si>
  <si>
    <t>Tricladium sp.</t>
  </si>
  <si>
    <t>SH184439.07FU_KF297052_reps</t>
  </si>
  <si>
    <t>SH184445.07FU_UDB027013_reps</t>
  </si>
  <si>
    <t>KC834068</t>
  </si>
  <si>
    <t>AAGTAAAAGTCGTAACAAGGTTTCCGTAGGTGAACCTGCGGAAGGATCATTACAGTGTTCCCTGCCCTTCGGGGTAGGATCGCCACCCTTGATTATTTATGAGTCGTTGCTTTGGCGGGCCTCGCGGCCTGGCCGCGCCCCGGCTTCGGCGGGGGAGCGCCCGCCCGAGGATTCTACAAACCTGATTATTAGTGTCGTCTGAGTACTATATAATAGTTAAAACTTTCAACAACGGATCTCTTGGTTCTGGCATCGATGAAGAACGCAGCGAAATGCGATAAGTAATGTGAATTGCAGAATTCAGTGAATCATCGAATCTTTGAACGCACATTGCGCCCCGTGGTATTCCGCGGGGCATGCCTGTTCGAGCGTCATTATGACCAATCCCGTTCGCGGGGTCTTGGGCACCGCCTCTCGGCGGGCCTCAAAACCAGTGGCGGTCCGGCCGGGCTCTAAGCGTAGTAAATCTTCTCGCTATAGGGTCCCGGGCGGCACTGGCCAGCAACCCCCAATCTTTCACAGGTTGACCTCGGATCAGGTAGGGATACCCGCTGAACTTAAGCATATCAATAAGCGGAGGAAAAGAAACCAAC</t>
  </si>
  <si>
    <t>attenuatum</t>
  </si>
  <si>
    <t>ATCATTACAGAGTTCATGCCCTCACGGGTAGATCTCCCACCCTTGAATATTATACCTTCGTTGCTTTGGCAGGCCGTGGAAACACCATGGGCCCCGGCTTATGCGTGCCTGCCAGAGGAAACAAACTCTGTTTTTAGTGATGTCTGAGTACTATATAATAGTTAAAACTTTCAACAACGGATCTCTTGGTTCTGGCATCGATGAAGAACGCAGCGAAATGCGATAAGTAATGTGAATTGCAGAATTCAGTGAATCATCGAATCTTTGAACGCACATTGCGCCCCGTGGTATTCCGCGGGGCATGCCTGTTCGAGCGTCATTTCAACCCATCAAGCTTCGGCTTGGTCTTGGGGCCTGCGGTTTCGCAGCCTCTAAACTCAGTGGCGGTGCTATTGAGCTCTGAGCGTAGTAATTTTTTCTCGCTATAGGGTCTCGGTGGTTACTTGCCAGCAACCCCCAATTTTCATCAGGTTGACC</t>
  </si>
  <si>
    <t>MH860241</t>
  </si>
  <si>
    <t>CBS 509.71</t>
  </si>
  <si>
    <t>eccentrica</t>
  </si>
  <si>
    <t>KF730812</t>
  </si>
  <si>
    <t>AAGGATCATTACAGAGTTCATGCCCTCACGGGTAGATCTCCCACCCTTGAATACTATACCTTAGTTGCTTTGGCAGGCCGTGGAAACACCATGGGCCCCGGCTTGTGCGTGCCTGCCAGAGGAAACAAACTCTGTTTTTAGTGATGTCTGAGTACTATATAATAGTTAAAACTTTCAACAACGGATCTCTTGGTTCTGGCATCGATGAAGAACGCAGCGAAATGCGATAAGTAATGTGAATTGCAGAATTCAGTGAATCATCGAATCTTTGAACGCACATTGCGCCCCGTGGTATTCCGCGGGGCATGCCTGTTCGAGCGTCATTTCAACCCATCAAGCTCCGGCTTGGTCTTGGGGCCTGCGGTCTCGCAGCCTCTAAACTCAGTGGCGGTGCTATTGAGCTCTGAGCGTAGTAATTTTTTCTCGCTATAGGGTCTCGGTGGTGACTTGCCAGCAACCCCCAATTTTTATCAGGTTGACCTCGGATCAGGTAGGGATACCCGCTGAACTTAA</t>
  </si>
  <si>
    <t>KC834064</t>
  </si>
  <si>
    <t>KC834042</t>
  </si>
  <si>
    <t>KC834047</t>
  </si>
  <si>
    <t>KC834065</t>
  </si>
  <si>
    <t>AY148102</t>
  </si>
  <si>
    <t>SH190555.07FU_JN890447_reps</t>
  </si>
  <si>
    <t>KM515893</t>
  </si>
  <si>
    <t>AACCAGCGGAGGGATCATTACCGAGTTTACAACTCCCAAACCCCTGTGAACATACCTATCGTTGCCTCGGCGGTGCCCGCTCCGGCGGCCCGCCAGAGGACCCCAAACTCTTGTTTTATACAGTATCTTCTGAGTAACACGATTAAATAAATCAAAACTTTCAACAACGGATCTCTTGGTTCTGGCATCGATGAAGAACGCAGCGAAATGCGATAAGTAATGTGAATTGCAGAATTCAGTGAATCATCGAATCTTTGAACGCACATTGCGCCCGCCAGTATTCTGGCGGGCATGCCTGTTCGAGCGTCATTTCAACCCTCAAGCCCCCGGGCTTGGTGTTGGGGATCGGCGTGCCCTCGCGGCGCGCCGTCCCCGAAATCTAGTGGCGGTCTCGCTGTAGCTTCCTCTGCGTAGTAGCACACCTCGCACTGGAAAGCAGCGCGGCCACGCCGTTAAA</t>
  </si>
  <si>
    <t>CBS 250.58</t>
  </si>
  <si>
    <t>submersa</t>
  </si>
  <si>
    <t>HQ897796</t>
  </si>
  <si>
    <t>CBS 394.62</t>
  </si>
  <si>
    <t>GTCGTAACAAGGTCTCCGTTGGTGAACCAGCGGAGGGATCATTACCGAGTTTACAACTCCCAAACCCCTGTGAACTATACCATTTGTTGCCTCGGCGGCGTCCTGCTTCACGGCGGGCCCGCCAGAGGACCCAAACTCTTGTATTTGAATTGAGTCTTCTCTGAGTGATACAAGTAATAAATCAAAACTTTCAACAACGGATCTCTTGGTTCTGGCATCGATGAAGAACGCAGCGAAATGCGATAAGTAATGTGAATTGCAGAATTCAGTGAATCATCGAATCTTTGAACGCACATTGCGCCCGCCAGTATTCTGGCGGGCATGCCTGTTCGAGCGTCATTTCAACCCTCAAGCCCCCGGGCTTGGTGTTGGAGATCGGCAAAACGGCCCCCCCGGGGGTTCGCGCCGTCTCCCAAATCTAGTGGCGGTCTCGCTGTAGCTTCCTCTGCGTAGTAACTCACCTCGCACTGGGACGCGGCGCGGCCACGCCGTTAAACACCCCACTTCTGAAGGTTGACCTCGGATCAGGTAGGACTACCCGCTGAACTTAAGCATATCAATA</t>
  </si>
  <si>
    <t>SH465575.07FU_KF730840_reps_singleton</t>
  </si>
  <si>
    <t>Triscelophorus monosporus</t>
  </si>
  <si>
    <t>changed to T. acuminatus</t>
  </si>
  <si>
    <t>gracilis</t>
  </si>
  <si>
    <t>GTTCCGTACGCTTAGTAGGAACAGAGTGATCTTTCCGTAGGTGAACACTTGCCGAAGCCTTTAGTTTCCCAAAAGGGTTCTATCTCGCGACTATAATAAATGAAGATATGGTAATTGCTAGTCTATTTAAACAATAGGCGACACTGTCAAATTGCGGGGATATCCTAAAGATCTTACCACCAAGCACAACTGGAAACGGTTGTGTGGCCGAGCTAATAGCCCTGGGTATGGTAATAGTGTAAGATATGTAACAATGGACAATCCGCAGCCAAGTCCTACCGCTCTTGAAAAAGAGTCATGGATGCTGTTCACAGGCCAAATGATAGTGGGTTGCTTCATTGAAGTGACTTAAGATATGGTCGGTCCCCTTGTGAGAACTTGGGGATAAGTTTCATCTTGATATTGTAAACAAACCAAACGTTCCGTAGGTGAACCTGCGGAAGGATCATTATTGATTTTGAATCAAGATTGTTGCTGGCATTTCGGTGCATGTGCACATCTTGACCTTCATCCAAACACCACATGTGCACTATTGTAGGCCGAAAAGCAAGCAATTGCAAAGTAGGACTATGTCTTTTACAAACGAATGTCTATGAATGTCTTTATATTGGGCAGCGATGCTCTAATAAAATATACAACTTTCAACAACGGATCTCTTGGCTCTCGCATCGATGAAGAACGCAGCGAAATGCGATAAGTAATGTGAATTGCAGATTTTCAGTGAATCATCGAATCTTTGAACGCACCTTGCGCCCCATGGTATTCCGTGGGGCATGCCTGTTTGAGTGTCATTAAATTATCAACCCTCTTAACTTTATTGATATGAGGTGTTTGGACTTGAGGTGTGCTGGTCTTCATTGATCGGCTCCCTTTTAAATGCATCAGCGGAGCCACTCGCCTCCGGCTAACATTGACGTGATAATCATCTTACGTCGTTGTATACCGGTCTCAGAGTCCGCTTATAATCGTCCTTTATTGGACAACTTATGACAATTTGACCTCAAATCAGGTAGGACTACCCGCTGAACTTAAGCATATCAA</t>
  </si>
  <si>
    <t>CBS 714.83</t>
  </si>
  <si>
    <t>MH861678</t>
  </si>
  <si>
    <t>MH857842</t>
  </si>
  <si>
    <t>CBS 216.59</t>
  </si>
  <si>
    <t>ATCATTACAGAGTTACTAAACTCCCAACCCTATGTGAACTTACCTATGTTGCCTCGGCGGATTTACCCTGTAGCAAACTCGGTTTACCCTGTAGCTACCCTGTGAATCTGCCGGTGGACAAACCAAACTCTGTTAGTAAAATAGCTTCTGAGCGTCTTATTTAATAAGTCAAAACTTTCAACAACGGATCTCTTGGTTCTGGCATCGATGAAGAACGCAGCGAAATGCGATAAGTAATGTGAATTGCAGAATTCAGTGAATCATCGAATCTTTGAACGCACATTGCGCCCATTAGTACTCTAGTGGGCATGCCTGTTCGAGCGTCATTTCAACCCCTAAGCCTAGCTTAGTGTTGGGAGACTACTGTAGCGGTGCTACATGGAAGGCCACCCTGAAAGATGGGTCGGTTTACCCTGTAGCTACCCTGTAGCTCCTTAAAGCCAGTGGCGGAGACACGGAGTCCTCTGAGCGTAGTAATTATTTCTCGCTTTTGTAGGTTCTGTGGCTTTTGCCATTAAACCCCCAATTTTTAATGGTTGACCTCGAT</t>
  </si>
  <si>
    <t>not related to CBS type, MH857842; 99% similarity to D. microaquatica 118-6</t>
  </si>
  <si>
    <t>not related to CBS type, MH857842; Dothideomycetes, Natipusillaceae?</t>
  </si>
  <si>
    <t>Retiarius</t>
  </si>
  <si>
    <t>bovicornutus</t>
  </si>
  <si>
    <t>TAGGTGAACCTGCGGAAGGATCATTAGAAAGTACCGGACCCGGATCGGAGACGACCCGGGGCCTTACCTTCAAAACCACTGTGAAACCGCCCGTTGCTTCGCGGCCTCCGCACGCCGGCCTCGCGCCGGCCTGCGCCGTCAGTCCGCAGAAGCCCAACACAAAACCGCTTTGTAACAGTCTGTCTGAAAACTATGAATTAAAATTCGTTAAAACTTTCAACAACGGATCTCTTGGTTCTCGCATCGATGAAGAACGCAGCGAAACGCGATAGGTAATGTGAATTGCAGAATTCAGTGAATCATCGAATCTTTGAACGCACATTGCGCCTCCTGGTATTCCGGGGGGCATGTCTGTTTGAGCGTCAGTACACACCTCCTGTGATCTTCATTGTTGATCAGGGCTCTGGGGCCGGCCGGTCAGACGGTCGCCCCTAATGTGGCACGCTTGCGGACCTCCGGTCAGTGATCAACGTAGTAAACTCGAAAGAAGCTCGTGGAGAGACTGCCGGATGGCTCATTTCGCCTGAAATCAAACTCAACTCTATGGTTTGACCTCAGATCAGACAAGGATACCCGCTGAACTTAAGCAATATCAATAAGAAGCGACAAAAGCTCAAATTTGAAATCTGGCGNNNNNNACGTCCGAGTTGTAATTTGAAGAGGAGTCTTCGGCAGCGACCTTGATCTATGTTCCTTGGAACAGGACGTCGTATAGGGTGAGAATCCCGTACACGGTTGATGGTCTGCTGTCATGTGAAGTTCCTTCCAAGAGTCGAGTTGTTTGGGAATGCAGCTCTAAATGGGTGGTAAATTTCATCTAAAGCTAAATACCGGCGAGAGACCGATAGCGCACAAGTAGAGTGATCGAAAGATGAAAAGCACTTTGAAAAGAGAGTTAAACAGTACGTGAAATTGTTGAAAGGGAAGCGCTTGCAACCAGACTTGTCTCGGGTTGATCAACGTACCTTCTGGTGCGTGCACTCGGCCCTTGACAGGCCAGCATCGGTTGGGACGGTGGGACAAAGACCTTGGGAATGTGGCCGCCTTCGGGCGGTGTTATAGCCCTCGGTGCAATGCCACCTGCCCCGACCGAGGACCGCGCTTCGTGCTAAGATGCTGGAGTAATGGTTGTAAGCGACCCGTCTTGAAACACGGACCAAGGAGTCTAACATTTATGCGAGTGTTTGGGTGTCAAATCCATACGCGTAATGAAAGTGAACGGAGGTGGGAGCCCGTGAGGGTGCACCATCGACCGATCCTGATGTCTTCGGATGGATTTGAGTAGGAGCATAGCTGTTGGGACCCGAAAGATGGTGAACTATGCCTGAATAGGGTGAAGCCAGAGGAAACTCTGGTGGAGGCTCGCA</t>
  </si>
  <si>
    <t>KY352466</t>
  </si>
  <si>
    <t>cavincola</t>
  </si>
  <si>
    <t>CBS 624.95</t>
  </si>
  <si>
    <t>MH862544</t>
  </si>
  <si>
    <t>ATCATTACCGTGGGGATTCGTCCCCATTGAGATAGCACCCTTTGTTTATGAGTACCCTGTTTCCTCGGCGGGCTTGCCCGCCGCTAGGACCCCTATAAAAACCTTTGTAGTAGCAGTATCTTCAGTAAACAAAAAAAATATTAAAACTTTCAACAACGGATCTCTTGGTTCTGGCATCGATGAAGAACGCAGCGAAATGCGATAAGTAGTGTGAATTGCAGAATTCAGTGAATCATCGAATCTTTGAACGCACATTGCGCCCTTCGGTATTCCGTTGGGCATGCCTGTTCGAGCGTCATTTAAACCTTCAAGCTCTGCTTGGTGTTGGGTGTTTGTTCCGCCTAGTGCGTGGACTCGCCTTAAATTCATTGGCAGCCGGTATGTTGGTTTCGTGCGCAGCACATTGCGTCGCGATCCAGCCTGTCTCCTTCCATTAAGCCTCTTTTTTACTTTGACC</t>
  </si>
  <si>
    <t>SH198660.07FU_GQ411319_reps</t>
  </si>
  <si>
    <t>not Tumularia aquatica</t>
  </si>
  <si>
    <t>Pleomassariaceae</t>
  </si>
  <si>
    <t>SH198695.07FU_KF646104_reps</t>
  </si>
  <si>
    <t>not Tumularia</t>
  </si>
  <si>
    <t>285-7</t>
  </si>
  <si>
    <t>299-6</t>
  </si>
  <si>
    <t>298-2</t>
  </si>
  <si>
    <t>285-1</t>
  </si>
  <si>
    <t>286-1</t>
  </si>
  <si>
    <t>288-2</t>
  </si>
  <si>
    <t>288-1</t>
  </si>
  <si>
    <t>302-2</t>
  </si>
  <si>
    <t>299-1</t>
  </si>
  <si>
    <t>276-1</t>
  </si>
  <si>
    <t>?Pyramidospora</t>
  </si>
  <si>
    <t>288-4</t>
  </si>
  <si>
    <t>282-7</t>
  </si>
  <si>
    <t>296-2</t>
  </si>
  <si>
    <t>298-3</t>
  </si>
  <si>
    <t>296-4</t>
  </si>
  <si>
    <t>280-4</t>
  </si>
  <si>
    <t>297-6</t>
  </si>
  <si>
    <t>276-4</t>
  </si>
  <si>
    <t>287-4</t>
  </si>
  <si>
    <t>287-1</t>
  </si>
  <si>
    <t>284-4</t>
  </si>
  <si>
    <t>284-2</t>
  </si>
  <si>
    <t>302-3</t>
  </si>
  <si>
    <t>302-1</t>
  </si>
  <si>
    <t xml:space="preserve">?Sporidesmium </t>
  </si>
  <si>
    <t>(Anastasiou) M. Scholler, Hagedorn &amp; A. Rubner</t>
  </si>
  <si>
    <t xml:space="preserve">Dactylellina </t>
  </si>
  <si>
    <t xml:space="preserve">appendiculata </t>
  </si>
  <si>
    <t xml:space="preserve">filicladia </t>
  </si>
  <si>
    <t xml:space="preserve">ensiforme </t>
  </si>
  <si>
    <t>unidentified dicot leaves</t>
  </si>
  <si>
    <t>Sonadora creek, El Yunque National Forest, PR; 18.321461, -65.817228</t>
  </si>
  <si>
    <t>stream, Mt. Guilarte State Forest, PR</t>
  </si>
  <si>
    <t>Prieta B creek, El Yunque National Forest, PR</t>
  </si>
  <si>
    <t>289-1</t>
  </si>
  <si>
    <t>289-4</t>
  </si>
  <si>
    <t>290-1</t>
  </si>
  <si>
    <t>290-2</t>
  </si>
  <si>
    <t>extremely slow growing dark colonies, Dothideomycetes?; 97% similarity to 213-1</t>
  </si>
  <si>
    <t>small sigmoid, Dothideomycetes?; 97% similarity to 50-5</t>
  </si>
  <si>
    <t>Sequoia sempervirens twig with needles</t>
  </si>
  <si>
    <t>cf. elodeae</t>
  </si>
  <si>
    <t>very complex spores</t>
  </si>
  <si>
    <t>CCMF-39994</t>
  </si>
  <si>
    <t>CCMF-01880</t>
  </si>
  <si>
    <t>lost</t>
  </si>
  <si>
    <t>CERR 30-67</t>
  </si>
  <si>
    <t>253-5</t>
  </si>
  <si>
    <t>Pseudosigmoidea cranei K. Ando &amp; N. Nakamura</t>
  </si>
  <si>
    <t>Anguillospora filiformis Greath.</t>
  </si>
  <si>
    <t>Angulospora aquatica Sv. Nilsson</t>
  </si>
  <si>
    <t>Anguillospora ?rosea J. Webster &amp; Descals</t>
  </si>
  <si>
    <t xml:space="preserve">Anguillospora cf. longissima(Sacc. &amp; P. Syd.) Ingold </t>
  </si>
  <si>
    <t>Anguillospora furtiva J. Webster &amp; Descals</t>
  </si>
  <si>
    <t>Filosporella annelidica (Shearer &amp; J.L. Crane) J.L. Crane &amp; Shearer</t>
  </si>
  <si>
    <t>?Filosporella versimorpha Marvanová et al.</t>
  </si>
  <si>
    <t xml:space="preserve">Anguillospora longissima (Sacc. &amp; P. Syd.) Ingold </t>
  </si>
  <si>
    <t>Anguillospora pseudolongissima Ranzoni</t>
  </si>
  <si>
    <t>Colispora elongata Marvanová</t>
  </si>
  <si>
    <t>Filosporella versimorpha Marvanová et al.</t>
  </si>
  <si>
    <t>Filosporella fistucella Marvanová &amp; P.J. Fisher</t>
  </si>
  <si>
    <t>DNA?</t>
  </si>
  <si>
    <t>PCR: ITS+LSU</t>
  </si>
  <si>
    <r>
      <t xml:space="preserve">PCR: </t>
    </r>
    <r>
      <rPr>
        <b/>
        <sz val="10"/>
        <color theme="1"/>
        <rFont val="Symbol"/>
        <family val="1"/>
        <charset val="2"/>
      </rPr>
      <t>b</t>
    </r>
    <r>
      <rPr>
        <b/>
        <sz val="10"/>
        <color theme="1"/>
        <rFont val="Arial"/>
        <family val="2"/>
      </rPr>
      <t>-tubulin</t>
    </r>
  </si>
  <si>
    <t>PCR: TEF1</t>
  </si>
  <si>
    <t>PCR: RPB1</t>
  </si>
  <si>
    <t>PCR: MCM7</t>
  </si>
  <si>
    <t>PCR: Actin</t>
  </si>
  <si>
    <t>no product - redo?</t>
  </si>
  <si>
    <t>dead; conidia over 300 um long - untypical</t>
  </si>
  <si>
    <t>dead, conidia over 300 um long - untypical</t>
  </si>
  <si>
    <t>dead; NP</t>
  </si>
  <si>
    <t xml:space="preserve">saccata </t>
  </si>
  <si>
    <t>GTAACAAGGTTTCCGTAGGTGAACCTGCGGAAGGATCATTATAGAGTATTTGGTATGGGTAAAACCTGCCAACTCTCCACCCTTTGTTTACATTACCTTTGTTGCTTTGGCAGGCCCGTCTTCGGACCGCTGGCTTCGGCTGGCCCGCGCCTGCCAGAGGACCTAAAACTCTGTTTAATCATATTGTCTGAGTACTATATAATAGTTAAAACTTTCAACAACGGATCTCTTGGTTCTGGCATCGATGAAGAACGCAGCGAAATGCGATAAGTAATGTGAATTGCAGAATTCAGTGAATCATCGAATCTTTGAACGCACATTGCGCCCTCTGGTATTCCGGGGGGCATGCCTGTTCGAGCGTCATTACAACCCTCAAGCTCTGCTTGGTATTAGGTCTCACCTGTCAAGGCGGACCGTAAAATCAGTGGCGGTGCCATCTGGCTTCAAGCGTAGTAATTTTTCTCGCTTTGTTGATCTTGATGTGAACCTGCCAACAACCCCAATTTTATCAAAGGTTGACCTCGGATCAGGTAGGGATACCCGCTGAACTTAAGCATATCAATAAGCGGAGGAAAA</t>
  </si>
  <si>
    <t>CCM F-13483</t>
  </si>
  <si>
    <t>CCM F-15583</t>
  </si>
  <si>
    <t>ab</t>
  </si>
  <si>
    <t>CCM F-980</t>
  </si>
  <si>
    <t>CCM F-5584</t>
  </si>
  <si>
    <t>CCM F-07082</t>
  </si>
  <si>
    <t>CCM F-11791</t>
  </si>
  <si>
    <t>CCM F-10691</t>
  </si>
  <si>
    <t>CCM F-11891</t>
  </si>
  <si>
    <t>CCM F-15283</t>
  </si>
  <si>
    <t>black, slow-growing colonies; 95% ITS match to Tricladium gracile VG120-2; a new genus should be established to accommodate this species and to transfer T. gracile; conspecific to 220-7</t>
  </si>
  <si>
    <t xml:space="preserve">Amniculicola </t>
  </si>
  <si>
    <t xml:space="preserve">longissima </t>
  </si>
  <si>
    <t>231-5</t>
  </si>
  <si>
    <t>233-3</t>
  </si>
  <si>
    <t>#6, Glen creek (~1 m wide), Yellowstone NP, WY; 44.932542, -110.728671</t>
  </si>
  <si>
    <t xml:space="preserve">sp. 5 </t>
  </si>
  <si>
    <t>313-2</t>
  </si>
  <si>
    <t>315-2</t>
  </si>
  <si>
    <t>(Sacc. &amp; P. Syd.) Nadeeshan &amp; K.D. Hyde</t>
  </si>
  <si>
    <t>close to A. longissima, but likely undescribed species based on ITS</t>
  </si>
  <si>
    <t>275-3</t>
  </si>
  <si>
    <t>sigmoid</t>
  </si>
  <si>
    <t>Dothideomycetes based on ITS</t>
  </si>
  <si>
    <t>287-2</t>
  </si>
  <si>
    <t xml:space="preserve">Lulworthia </t>
  </si>
  <si>
    <t>mangroves at Jungle Beach, Guanica, PR; 17.946446, -66.966932</t>
  </si>
  <si>
    <t>submerged red? mangrove leaves</t>
  </si>
  <si>
    <t>mangroves at Jungle Beach, Guanica, PR; 17.946446, -66.966933</t>
  </si>
  <si>
    <t>mangroves at Jungle Beach, Guanica, PR; 17.946446, -66.966934</t>
  </si>
  <si>
    <t>mangroves at Jungle Beach, Guanica, PR; 17.946446, -66.966935</t>
  </si>
  <si>
    <t>Chaetospheriaceae</t>
  </si>
  <si>
    <t>310-3</t>
  </si>
  <si>
    <t>?furtiva</t>
  </si>
  <si>
    <t>very small stream at Heritage Preserve crossing power line clearing, 33.822620, -78.870377, SC</t>
  </si>
  <si>
    <t>95% ITS similarity to 299-1</t>
  </si>
  <si>
    <t>stream near Mir, Belarus; 53.477628, 26.411930</t>
  </si>
  <si>
    <t>CCU stream, Conway, SC</t>
  </si>
  <si>
    <t>confirmed by ITS</t>
  </si>
  <si>
    <t>substraight conidia, confirmed by ITS</t>
  </si>
  <si>
    <t>96% ITS similarity to A. longissima</t>
  </si>
  <si>
    <r>
      <rPr>
        <i/>
        <sz val="10"/>
        <rFont val="Arial"/>
        <family val="2"/>
      </rPr>
      <t>Alnus glutinosa</t>
    </r>
    <r>
      <rPr>
        <sz val="10"/>
        <rFont val="Arial"/>
        <family val="2"/>
      </rPr>
      <t xml:space="preserve"> leaves</t>
    </r>
  </si>
  <si>
    <t>?Idriella</t>
  </si>
  <si>
    <t>96% ITS match to Idriella lunata, Xylariales</t>
  </si>
  <si>
    <t>stream near Castaner, PR, 18.182851, -66.844601</t>
  </si>
  <si>
    <t>Quebrada Canjilones, PR; 18.172382, -66.856531 (previously recorded as Guilarte)</t>
  </si>
  <si>
    <t>sp. 5</t>
  </si>
  <si>
    <t>close to V. delicatum 19494, A atra, 99% ITS match to 219-3</t>
  </si>
  <si>
    <t>conspecific to 231-5</t>
  </si>
  <si>
    <t>304-6</t>
  </si>
  <si>
    <t>309-1</t>
  </si>
  <si>
    <t xml:space="preserve">cf. delicatum </t>
  </si>
  <si>
    <t>315-6</t>
  </si>
  <si>
    <t xml:space="preserve">filiform </t>
  </si>
  <si>
    <t>339-4</t>
  </si>
  <si>
    <t>sp. 4</t>
  </si>
  <si>
    <t>318-7</t>
  </si>
  <si>
    <t>318-4</t>
  </si>
  <si>
    <t>318-5</t>
  </si>
  <si>
    <t>328-4</t>
  </si>
  <si>
    <t>whitish colonies, complex branching</t>
  </si>
  <si>
    <t>334-1</t>
  </si>
  <si>
    <t>340-1</t>
  </si>
  <si>
    <t>335-2</t>
  </si>
  <si>
    <t>cf. delicatum 4</t>
  </si>
  <si>
    <t>324-5</t>
  </si>
  <si>
    <t>322-2</t>
  </si>
  <si>
    <t>340-2</t>
  </si>
  <si>
    <t>335-1</t>
  </si>
  <si>
    <t>322-4</t>
  </si>
  <si>
    <t>(Ingold, P.J. McDougall &amp; Dann) Descals, J. Webster &amp; Marvanová</t>
  </si>
  <si>
    <t xml:space="preserve">Ypsilina </t>
  </si>
  <si>
    <t xml:space="preserve">graminea </t>
  </si>
  <si>
    <t>339-5</t>
  </si>
  <si>
    <t>327-4</t>
  </si>
  <si>
    <t>340-6</t>
  </si>
  <si>
    <t>Salix sp. leaves</t>
  </si>
  <si>
    <t>small, sometimes strongly curved, ca. 20-35 x 1.5-2 um</t>
  </si>
  <si>
    <r>
      <rPr>
        <i/>
        <sz val="10"/>
        <rFont val="Arial"/>
        <family val="2"/>
      </rPr>
      <t>Populus tremuloides</t>
    </r>
    <r>
      <rPr>
        <sz val="10"/>
        <rFont val="Arial"/>
        <family val="2"/>
      </rPr>
      <t xml:space="preserve"> leaves</t>
    </r>
  </si>
  <si>
    <r>
      <rPr>
        <i/>
        <sz val="10"/>
        <rFont val="Arial"/>
        <family val="2"/>
      </rPr>
      <t>Cercocarpus ?montanus</t>
    </r>
    <r>
      <rPr>
        <sz val="10"/>
        <rFont val="Arial"/>
        <family val="2"/>
      </rPr>
      <t xml:space="preserve"> leaves</t>
    </r>
  </si>
  <si>
    <t>Big Cottonwood Cr. off Hwy 190, UT; 40.649590, -111.649946</t>
  </si>
  <si>
    <t>City Cr., downtown Salt Lake City, UT; 40.767842, -111.892475</t>
  </si>
  <si>
    <t>small stream, UT; 38.073528, -111.338361</t>
  </si>
  <si>
    <t>Calf Cr., UT; 37.776217, -111.419011</t>
  </si>
  <si>
    <t>Mineral Cr. near Silverton, CO; 37.809756, -107.688673</t>
  </si>
  <si>
    <t>small stream near Ouray, CO; 38.011802, -107.686843</t>
  </si>
  <si>
    <t>ephemeral? stream near Cedaredge, CO; 38.983338, -107.866385</t>
  </si>
  <si>
    <t>Idriella</t>
  </si>
  <si>
    <t>275-4</t>
  </si>
  <si>
    <t>338-1</t>
  </si>
  <si>
    <t>338-3</t>
  </si>
  <si>
    <t>339-1</t>
  </si>
  <si>
    <t xml:space="preserve">Arbusculina </t>
  </si>
  <si>
    <t xml:space="preserve">moniliformis </t>
  </si>
  <si>
    <t>Picea sp. cone</t>
  </si>
  <si>
    <t>Butler Fork, UT; 40.650292, -111.662418</t>
  </si>
  <si>
    <t>333-1</t>
  </si>
  <si>
    <t>333-2</t>
  </si>
  <si>
    <t xml:space="preserve">Pachycladina </t>
  </si>
  <si>
    <t xml:space="preserve">hispanica </t>
  </si>
  <si>
    <t>324-1</t>
  </si>
  <si>
    <t>341-4</t>
  </si>
  <si>
    <t>Mill B South Fork, UT; 40.632556, -111.719112</t>
  </si>
  <si>
    <t>Milk Cr., CO; 38.961712, -107.884831</t>
  </si>
  <si>
    <t>323-6</t>
  </si>
  <si>
    <t>324-2</t>
  </si>
  <si>
    <t>338-4</t>
  </si>
  <si>
    <t>338-5</t>
  </si>
  <si>
    <t>341-6</t>
  </si>
  <si>
    <t>341-7</t>
  </si>
  <si>
    <t xml:space="preserve">sp. </t>
  </si>
  <si>
    <t>phialidic synanamorph with thin acicular/substraight microconidia 10-15 x 1 um</t>
  </si>
  <si>
    <t>Yellow Cr., AL, USA</t>
  </si>
  <si>
    <t>1988</t>
  </si>
  <si>
    <t>328-5</t>
  </si>
  <si>
    <t>341-1</t>
  </si>
  <si>
    <t>341-2</t>
  </si>
  <si>
    <t>233-2</t>
  </si>
  <si>
    <t>299-2</t>
  </si>
  <si>
    <t>299-3</t>
  </si>
  <si>
    <t>309-6</t>
  </si>
  <si>
    <t>309-7</t>
  </si>
  <si>
    <t>309-4</t>
  </si>
  <si>
    <t>313-3</t>
  </si>
  <si>
    <t>309-2</t>
  </si>
  <si>
    <t>272-3</t>
  </si>
  <si>
    <t xml:space="preserve">Varicosporium cf. delicatum </t>
  </si>
  <si>
    <t>white colonies</t>
  </si>
  <si>
    <t>black colonies</t>
  </si>
  <si>
    <t>spinulosa</t>
  </si>
  <si>
    <t xml:space="preserve">Hyaloscypha </t>
  </si>
  <si>
    <t>(Beverw.) K. Yamag., Chuaseehar. &amp; Nakagiri</t>
  </si>
  <si>
    <t>varicosporoides</t>
  </si>
  <si>
    <t>(Tubaki) P.R. Johnst. &amp; Baschien</t>
  </si>
  <si>
    <t>Tricladiaceae</t>
  </si>
  <si>
    <t>only 97% match to L. curvula,  undescribed?</t>
  </si>
  <si>
    <t>undescribed Lulwortia species based on ITS and LSU, check JK5393</t>
  </si>
  <si>
    <t>unident. dicot leaves</t>
  </si>
  <si>
    <t>stem of unident. herb (dicot.)</t>
  </si>
  <si>
    <t>HQ211677</t>
  </si>
  <si>
    <t>removed</t>
  </si>
  <si>
    <t>add</t>
  </si>
  <si>
    <t>SH3567227.08FU_MT028059</t>
  </si>
  <si>
    <t>Dwayaangam</t>
  </si>
  <si>
    <t>colodena</t>
  </si>
  <si>
    <t>AY746351</t>
  </si>
  <si>
    <t>SH1648814.08FU_GU586842_reps</t>
  </si>
  <si>
    <t>good seq added in 2018</t>
  </si>
  <si>
    <t>SH1668524.08FU_GQ411292_refs</t>
  </si>
  <si>
    <t>n/a</t>
  </si>
  <si>
    <t>SH1180936.08FU_UDB035422</t>
  </si>
  <si>
    <t>Var. giganteum</t>
  </si>
  <si>
    <t>SH1509516</t>
  </si>
  <si>
    <t>SH1509515</t>
  </si>
  <si>
    <t>unident</t>
  </si>
  <si>
    <t>SH1179990.08FU_KC834062_reps_singleton</t>
  </si>
  <si>
    <t>SH1179992.08FU_DQ974824</t>
  </si>
  <si>
    <t>SH1554493.08FU_JN890448_reps</t>
  </si>
  <si>
    <t>GQ411321</t>
  </si>
  <si>
    <t>SH1240229.08FU_KF730840</t>
  </si>
  <si>
    <t>SH1557587.08FU_KT184712_reps</t>
  </si>
  <si>
    <t>Dim. foliicola</t>
  </si>
  <si>
    <t>To add in June 2022</t>
  </si>
  <si>
    <t>SH999527.vgFU_MH860241_refs</t>
  </si>
  <si>
    <t>SH999529.vgFU_KM515893_refs</t>
  </si>
  <si>
    <t>SH999530.vgFU_HQ897796_refs</t>
  </si>
  <si>
    <t>SH999531.vgFU_MH861678_refs</t>
  </si>
  <si>
    <t>Removed in June 2022, because they were added to ver8 of UNITE already</t>
  </si>
  <si>
    <t>KP234368</t>
  </si>
  <si>
    <t>SH2720864.08FU_UDB0311431_reps</t>
  </si>
  <si>
    <t>AY204593</t>
  </si>
  <si>
    <t>GQ411311</t>
  </si>
  <si>
    <t>Substituted</t>
  </si>
  <si>
    <t>SH1557588.08FU_KR078437_refs</t>
  </si>
  <si>
    <t>not Helicodendron but Dimorphospora</t>
  </si>
  <si>
    <t>DONE</t>
  </si>
  <si>
    <t>GGGGACCTGCGGAAGGATCATTACAGAGTTCATGCCCTCACGGGTAGATCTCCCACCCTTGAATATTATACCTTAGTTGCTTTGGCAGGCCGTGGAAACACCACGGGCTTCGGCTTGTGTCGTGCCTGCCAGAGGAAACAAACTCTGTTTTTAGTGATGTCTGAGTACTATATAATAGTTAAAACTTTCAACAACGGATCTCTTGGTTCTGGCATCGATGAAGAACGCAGCGAAATGCGATAAGTAATGTGAATTGCAGAATTCAGTGAATCATCGAATCTTTGAACGCACATTGCGCCCTGTGGTATTCCGCAGGGCATGCCTGTTCGAGCGTCATTTCAACCCATCAAGCTCACGCTTGGTATTGGGGCCTGCGGTTTCGCAGCCTCTAAACTCAGTGGCGGTGCTATTGAGCTCTGAGCGTAGTAATTTTTCTCGCTATAGGGTCTCGGTAGTTACTTGCCAGTAACCCCCAATTTTTATCAGGTTGACCTCGGATCAGGTAGGGATACCCGCTGAACTTAAGCATATCATA</t>
  </si>
  <si>
    <t>ACCGTAGGGGGCTTTTGCCCCCGAAAAACATGTCCCTTGTCTATGAGCACTCTTGTTTCCTCGGCAGGCTTGCCTGCCAATGAGGACCACATCAAACCTTTTTTGCAGTAGTAGTAGCCGTATATAAACAAAAATCAAAACTTTCAACAACGGATCTCTTGGTTCTGGCATCGATGAAGAACGCAGCGAAATGCGATAAGTAGTGTGAATTGCAGAATTCAGTGAATCATCGAATCTTTGAACGGACATTGCGCCCTGTGGTATTCCGCAGGGCATGCCTGTTCGAGCGTCATTTACCTACCTCAAGCTCTGCTTGGTGTTGGGCGTTTGTCCTGCCTTTTTGGCGTGGACTCGCCTCAAATATATTGGCAGCCGTCACCCTGGCTTCGAGCGCAGCACATTTGCGCCTGATTTCTATGTGGTGGCTCCCCAGAAGCGTATTTTTTTGGTTGACCTCGGATCAGGTAGGGATACCCGCTGAACTTAAG</t>
  </si>
  <si>
    <t>AAACGTGCCAGTAAGCGCCCGTAAACCTCCACCCTTGTATATTATTCTTTGTTGCTTTGGTGGGCCGCAAGCCTTCGGGCGAGCACCGGCTTCGGCTGGAGAGTGCCTGCCAGAGGACCCAACTCTGTAATTTAGTGATGTCTGAGTACTATTAAATAGTTAAAACTTTCAACAACGGATCTCTTGGTTCTGGCATCGATGAAGAACGCAGCGAAATGCGATAAGTAATGTGAATTGCAGAATTCAGTGAATCATCGAATCTTTGAACGCACATTGCGCCCTCTGGTATTCCGGAGGGCATGCCTGTTCGAGCGTCATTATAACCAATCACGCAAGTGGTTTTGGGGCTTGCTATCTAGCATCCCTTAAAAACAGTGGCGGTGCTATAGGGCTCTCAGCGTAGTAATTATTCCGCTTTTGAAACCTAGACACACCTGTCAGAACCCCCAATTTTTTTAAGGTTGACCTCGGATCAGGTAGGGATACCCGCTGAACTTAAGCATATCAA</t>
  </si>
  <si>
    <t>AGGGATCATTACAGAGTTATACAACTCCTACACACTTCGTGAACCTTACCGTCGCGGTTGCTTCGGCGGGTGGCCCCGGGGAGGGGCCGCTGCCGGTGGGGGGGCGCCCCGCCGAAGCTCCGGACTCTATAACCGTATCGTTATCTCGTACCTCTGAGCTACAAAACAAATAAGTCAAAACTTTCAACAACGGATCTCTTGGCTCTGGCATCGATGAAGAACGCAGCGAAATGCGATAAGTAATGTGAATTGCAGAACTCAGCGAATCATCGAATCTTTGAACGCACATTGCGCCCGCCAGTATTCTGGCGGGCATGCCTGTCCGAGCGTCATTTCAACCCTCAAGCTCTGCTTGGTGTTGGGGCCCTACGGCTGCCGTAGGCCCCGAAAATTAGTGGCGGACCCGCCGCGGCTCCGAGCGCAGTAGCTTACCTCGCTTGTAGTCCCGCGGCGTGCACTTGCCGTTAACCACCCAATTTTTCAAGGTTGACCTCGGATCAGGTAGGAATACCCGCTGAACTTAA</t>
  </si>
  <si>
    <t>Discinellaceae</t>
  </si>
  <si>
    <t>Incertae_sedis</t>
  </si>
  <si>
    <t>KC834067c</t>
  </si>
  <si>
    <t>SH999517.vgFU_AY148104_refs</t>
  </si>
  <si>
    <t>SH999525.vgFU_MH862207_refs</t>
  </si>
  <si>
    <t>SH1509730.08FU_UDB0139098_reps</t>
  </si>
  <si>
    <t>SH999515.vgFU_KC834044_refs</t>
  </si>
  <si>
    <t>SH1556196.08FU_KF673603_reps</t>
  </si>
  <si>
    <t>Filosprella</t>
  </si>
  <si>
    <t>SH2590615.08FU_KY988450_reps_singleton</t>
  </si>
  <si>
    <t>SH2590616.08FU_KY988449_reps_singleton</t>
  </si>
  <si>
    <t>MK353140</t>
  </si>
  <si>
    <t>CTTCCGTAGGTGAACCTGCGGAAGGATCATTATCGAGTTCCTGCCCTCACGGGTAGAAACCCCACCCTTTGTTTAAAATATACTTGTTTCTTTGGCAGGCCGCCCTCGGGCGTCGGCTTCGGCTGGAGAGTGCCTGCCAGAGACTAACTACAACCCTATTTAAATGTTTGTCTGAGTACTATTTAATAGTTAAAACTTTCAACAACGGATCTCTTGGCTCTGGCATCGATGAAGAACGCAGCGAAATGCGATAAGTAATGTGAATTGCAGAATTTAGTGAATCATCGAATCTTTGAACGCACATTGCGCCCCTTGGTATTCCGAGGGGCATGCCTGTCCGAGCGTCATTACAACCCTCCAGCTTGCTGGGTCTTGGGCTTCGCCTCTGGGCGGGCCTTAAAATCAGTGGCGGTCCCGTCGGGCTCCAAGCGTAGTATTTCTTCTCGCTATGGAGGCCCCGGCAGGTGCTGGCCAACAACCCTAATTTTTTAATGGTTGACCTCGGATCAGGTAGGGATACCCGCTGAACTTAAGCATATCAATAAGCGGAGGAAAAGAAACCAACAGGGATTACCTCAGTAACGGCGAGTGAAGCGGTAACAGCTCAAATTTGAAATCTGGCTCTTTCAGGGTCCGAGTTGTAATTTGTAGAAGATGCTTTGGGTGTGGCACCGGTCTAAGTTCCTTGGAACAGGTCGTCATAGAGGGTGAGAATCCCGTATGCGACTGGTCGCCTTCGTCCGTGTAAAGCTCTTTCGACGAGTCGAGTTGTTTGGGAATGCAGCTCTAAATGGGTGGTAAATTTCATCTAAAGCTAAATATTGGCCAGAGACCGATAGCGCACAAGTAGAGTGATCGAAAGATGAAAAGCACTTTGGAAAGAGAGTTAAACAGTACGTGAAATTGTTGAAAGGGAAGCGCTTGCGACCAGACTCGGGCGCCGTTGATCAACCTAGGTTCTCCTGGGGGCACTCGGCGGTGTTCGGGCCAGCATCGGTTCTGGTGGTTGGATAAAGGCCTTGGGAATGTAGCTTCTTTCGGGGAGTGTTATAGCCCTCGGTGCAATGCAGCCTACCGGGACCGGGCCCGCGCTCGGCTAGGATGCGGCGTAAGTC</t>
  </si>
  <si>
    <t>sp.1</t>
  </si>
  <si>
    <t>cf_elegans</t>
  </si>
  <si>
    <t>cf_attenuatum</t>
  </si>
  <si>
    <t>cf._delicatum1</t>
  </si>
  <si>
    <t>sp.2</t>
  </si>
  <si>
    <t>Pseudodactylella microaquatica Tubaki</t>
  </si>
  <si>
    <t>cf._patulum</t>
  </si>
  <si>
    <t>cf._delicatum2</t>
  </si>
  <si>
    <t>pseudofiliformis</t>
  </si>
  <si>
    <t>cf._tricladiiforme</t>
  </si>
  <si>
    <t>proliferata</t>
  </si>
  <si>
    <t>atra</t>
  </si>
  <si>
    <t xml:space="preserve"> pseudofiliformis2</t>
  </si>
  <si>
    <t>cf._filiformis3</t>
  </si>
  <si>
    <t>sp.a</t>
  </si>
  <si>
    <t>sp.b</t>
  </si>
  <si>
    <t>sp.c</t>
  </si>
  <si>
    <t>stellata</t>
  </si>
  <si>
    <t>minima</t>
  </si>
  <si>
    <t>fusca</t>
  </si>
  <si>
    <t>tuberculata</t>
  </si>
  <si>
    <t>fuscospora</t>
  </si>
  <si>
    <t>hamata</t>
  </si>
  <si>
    <t>999133</t>
  </si>
  <si>
    <t>999134</t>
  </si>
  <si>
    <t>999135</t>
  </si>
  <si>
    <t>999136</t>
  </si>
  <si>
    <t>999137</t>
  </si>
  <si>
    <t>999138</t>
  </si>
  <si>
    <t>999139</t>
  </si>
  <si>
    <t>999140</t>
  </si>
  <si>
    <t>OM907729</t>
  </si>
  <si>
    <t>Mollisiaceae</t>
  </si>
  <si>
    <t>Filiform</t>
  </si>
  <si>
    <t>Ploettnerulaceae</t>
  </si>
  <si>
    <t>OM906796</t>
  </si>
  <si>
    <t>GTAACAAGGTTTCCGTAGGTGAACCTGCGGAAGGATCATTAGAGAATTTTATGGGGAGTTGAGCTGGCCGAAAGGCATGTGCTTGCTTTCTAAATTATCTTATCCATACACCTGTGCACCTTTGGGGAGAAATGCTTTTTTAAGTATTCTCCTCGTTTTTACACAAACTCTTATTATAACATTGAACGTGATATAGTGCCGCAAGGCCTTAATCAATATACAACTTTTAACAACGGATCTCTTGGCTCTCGCATCGATGAAGAACGCAGCGAATTGCGATAAGTAATGTGAATTGCAGAATTCAGTGAATCATCGAATCTTTGAACGCATCTTGCGCTCCCTGGTATTCCGGGGAGCATGCCTGTTCGAGTGTCGTAAACTTCTCAATCCAGCTAGTTTTTGCGAACTATTTGCTGGTATTGGATTTGGGCTTTGCTGCGTCAATGCAGCTGGCCTTAAAAGTATTAGCTGAATCTTGTCTGATGAAGACTGGTTTGACTCGGCGTGATAATTATCTGACCGCTGAGGACATCGCAAGATGGCCAGACTTTTTGACTGAGAGTCGCTTCTAATCGTCGGTTTATCTGACAATTTACTTCACACCTTTGACCTCGAATCAGGTAGGACTACCCGCTGAACTTAAGCATATCAATAAGCGGAGGAAAAGAAACTAACAAGGATTCCCCTAGTAACGGCGAGTGAAGCGGGAAGAGCTCAAATTTAAAATCTGGCAGCCTTCGGTTGTCCGAGTTGTAATCTAGAGAAGCGTTTTCCGCGCTGGACTGTGTACAAGTTTCCTGGATACGGAACATCATAGAGGGTGAGAATCCCGTCCTTGACACAGACTACCAGTGCTCTGTGATGCGCTCTCGACGAGTCGAGTTGTTTGGGATTGCAGCTCAAAATGGGAGGTAAATTCCTTCTAAAGCTAAATATTGGCGAGAGACCGATAGCGAACAAGTACCGTGAGGGAAAGATGAAAAGCACTTTGGAAAGAGAGTTAAACAGTACGTGAAATTGTTAAAAGGGAAACGCTTGAAGTCAGTCGCATCTACTTGGACTCAGCCTCTCGGTGTATTTCCTTGTAGATGGGCCAGCGTCCATGTGTGTCTGTCGGAAAAGGGGCAGAGGAATGTGGCTCTTCCGGGAGTGTTATAGCCTCTGCTCGTATACGAGAGATCATATGGAGTGGTACAGCATGCTTCGGTGGTGCTTGTGCTGGCATAATGGCTTTAAGCGACCCGTCTTGAAACACGGACCAAGGAGTCTAACATGTCTGCGAGTGTTTGAGTGGAAAACTCGAGCGCGAAATGAAAGTGATAGCTGGGAACCCCTCACGGGAGGCACCGGCGCCCCGAGCTGACCTTCTGTGACGCATCGGAGGTAGAGCATATATGTTGGGACCCGAAAGATGGTGAACTATGCCTGAATAGGGCGAAGCCAGAGGAAACTCTGGTGGAGGCTCGTAGCGATTCTGACGTGCAAATCGATCGTCAAATTTGGGTATAGGGGCGAAAGACTAATCGA</t>
  </si>
  <si>
    <t>OM907724</t>
  </si>
  <si>
    <t>OM907725</t>
  </si>
  <si>
    <t>OM907726</t>
  </si>
  <si>
    <t>OM906795</t>
  </si>
  <si>
    <t>OM907727</t>
  </si>
  <si>
    <t>OM907728</t>
  </si>
  <si>
    <t>OM907730</t>
  </si>
  <si>
    <t>OM907731</t>
  </si>
  <si>
    <t>OM907732</t>
  </si>
  <si>
    <t>OM906797</t>
  </si>
  <si>
    <t>OM907733</t>
  </si>
  <si>
    <t>OM907734</t>
  </si>
  <si>
    <t>OM907735</t>
  </si>
  <si>
    <t>OM907736</t>
  </si>
  <si>
    <t>OM907737</t>
  </si>
  <si>
    <t>OM907738</t>
  </si>
  <si>
    <t>OM907739</t>
  </si>
  <si>
    <t>OM907740</t>
  </si>
  <si>
    <t>OM907741</t>
  </si>
  <si>
    <t>OM907742</t>
  </si>
  <si>
    <t>OM907743</t>
  </si>
  <si>
    <t>OM907744</t>
  </si>
  <si>
    <t>OM907745</t>
  </si>
  <si>
    <t>OM907746</t>
  </si>
  <si>
    <t>OM907747</t>
  </si>
  <si>
    <t>OM907748</t>
  </si>
  <si>
    <t>OM907749</t>
  </si>
  <si>
    <t>OM907750</t>
  </si>
  <si>
    <t>OM907751</t>
  </si>
  <si>
    <t>OM907752</t>
  </si>
  <si>
    <t>AAGGTTTCCGTAGAATAAGTTCTGGAACAATTCCCTTCGGGGGTCTGGCTTGCCAGGTAATTACCTGCTAGCTAAATGATTCTTCCAAAGTGACACTTATAGAAGCCTATGCATTCCTACAAAGGAGTTCTGCCACGACTTAAAAATAATGGCAAAATGCAAGTCAGCTCTCGAGCTGGCAACACAATCGAAATGCGGGGATCTCCTAAAGCTCGATGGTACCAACTGGTAGTGGAAACACTCCCAGGGCCCGTGTTAACTACACGGGGTACGGTAAAAATCCGTCGAGATTCTGCAATGGATAATCCGCAGCAAAGCCTCTAACGGCCCACCGAGTGGTGCCTATGAGGAGTGTTCACAGACTAAGTGATTGTGGGTCATACTTAAAGATATGATTTAAGATATAGTCGGGCCCCTTCAGAAATGTTGGGGGCAAAGTTACATGTCACAGTTGCCTGACAAAACCAAAAACCGTTCCGTAGGTGAACCTGCGGAAGGATCATTATTAATAGCGGGTCCTCTCGAATAATAGGATGTCTGAACCCTTGAATATATACTTCTGTTGCTTTGGCAGGCCGCCTCCGGGCGTTGGCCACGGCTAACTGTGCCTGCCAGAGGACCACAACTCTTTTGTTTAGTTAGTGTCTGAGTATTATCAAATATTTTAAAACTTTCAACAACGGATCTCTTGGTTCTGGCATCGATGAAGAACGCAGCGAAATGCGATAAGTAATGTGAATTGCAGAATTTAGTGAATCATCGAATCTTTGAACGCACATTGCGCCCCTTGGTATTCCGAGGGGCATGCCTGTTCGAGCGTCATATAATCACATCCCGCAGAGGGGTCTTGGGGCTCGCCTTCCCTGGCGGCTCTTAAAACTAGTGGCGGCGCCGTCTGGCTCTCAGCGTAGTAATTCTTCTCGCTACAGAGTCCTGGTGGACGCTTGCCAGCAACCTCCCACTCTACGATTGACCTCGGATCAGGTAGGGATACCCGCTGAACTTAAGCATATCAATAAGCGGAGGAAAAGAAACCAACAGGGATTACCTCAGTAACGGCGAGTGAAGCGGTAACAGCTCAAATTTGAAATCTGGCTTCTTCGAGGCCCGAGTTGTAATTTGTAGAAGATGCTTTGGGCGTGGCTCCGGTCTAAGTTCCTTGGAACAGGACGTCATAGAGGGTGAGAATCCCGTACGTGACTGGGTGCCTCCGTCCGTGTAAAGCTCTTTCGACGAGTCGAGTTGTTTGGGAATGCAGCTCAAAATGGGTGGTAAATTTCATCTAAAGCTAAATATTGGCCAGAGACCGATAGCGCACAAGTAGAGTGATCGAAAGATGAAAAGCACTTTGGAAAGAGAGTTAAACAGTACGTGAAATTGTTGAAAGGGAAGCGCTTGCAACCAGACTTGCATGTGGTTGATCATCCGAGGTTCTCCCCGGTGCACTCGATCACGTTCAGGCCAGCATCGGTTTGGGTGGTTGGATAAAGGCCTTGGGAATGTAGCTCCCTTCGGGGAGTGTTATAGCCCTCGGTGCAATGCAGCCTACCCGGACCGAGGACCGCGCTTCGGCTAGGATGCTGGCGTAATGGTTGTAAGCGACCCGTCTTGAAACACGGACCAAGGAGTCTAACATCTATGCGAGTGTTTGGGTGTCAAACCCATACGCGTAATGAAAGTGAACGGAGGTGAGAACCCTTAAGGGTGCATCATCGACCGATCCTGATGTCTTCGGATGGATTTGAGTAAGAGCATAGCTGTTGGGACCCGAAAGATGGTGAACTATGCCTGAATAGGGTGAAGCCAGAGGAAACTCTGGTGGAGGCTCGCAGCGGTTCTGACGTGCAAATCGATCGTCAAATTTGGGTATAGGGGCGAAAGACTAATCGA</t>
  </si>
  <si>
    <t>AGGATCATTAGAGAATTTTATGGGGAGTTGAGCTGGCCGAAAGGCATGTGCTTGCTTTCTAAATTATCTTATCCATACACCTGTGCACCTTTGGGGAGAAATGCTTTTTTAAGTATTCTCCTCGTTTTTACACAAACTCTTATTATAACATTGAACGTGATATAGTGCCGCAAGGCCTTAATCAATATACAACTTTTAACAACGGATCTCTTGGCTCTCGCATCGATGAAGAACGCAGCGAATTGCGATAAGTAATGTGAATTGCAGAATTCAGTGAATCATCGAATCTTTGAACGCATCTTGCGCTCCCTGGTATTCCGGGGAGCATGCCTGTTCGAGTGTCGTAAACTTCTCAATCCAGCTAGTTTTTGCGAACTATTTGCTGGTATTGGATTTGGGCTTTGCTGCGTCAATGCAGCTGGCCTTAAAAGTATTAGCTGAATCTTGTCTGATGAAGACTGGTTTGACTCGGCGTGATAATTATCTGACCGCTGAGGACATCGCAAGATGGCCAGACTTTTTGACTGAGAGTCGCTTCTAATCGTCGGTTTATCTGACAATTTACTTCACACCTTTGACCTCGAATCAGGTAGGACTACCCGCTGAACTTAAGCATATCAATAAGCGGAGGAAAAGAAACTAACAAGGATTCCCCTAGTAACGGCGAGTGAAGCGGGAAGAGCTCAAATTTAAAATCTGGCAGCCTTCGGTTGTCCGAGTTGTAATCTAGAGAAGCGTTTTCCGCGCTGGACTGTGTACAAGTTTCCTGGATACGGAACATCATAGAGGGTGAGAATCCCGTCCTTGACACAGACTACCAGTGCTCTGTGATGCGCTCTCGACGAGTCGAGTTGTTTGGGATTGCAGCTCAAAATGGGAGGTAAATTCCTTCTAAAGCTAAATATTGGCGAGAGACCGATAGCGAACAAGTACCGTGAGGGAAAGATGAAAAGCACTTTGGAAAGAGAGTTAAACAGTACGTGAAATTGTTAAAAGGGAAACGCTTGAAGTCAGTCGCATCTACTTGGACTCAGCCTCTCGGTGTATTTCCTTGTAGATGGGCCAGCGTCCATGTGTGTCTGTCGGAAAAGGGGTAGAGGAATGTGGCTCTTCCGGGAGTGTTATAGCCTCTGCTCGTATACGAGAGATCATATGGAGTGGTACAGCATGCTTCGGTGGTGCTTGTGCTGGCATAATGGCTTTAAGCGACCCGTCTTGAAACACGGACCAAGGAGTCTAACATGTCTGCGAGTGTTTGAGTGGAAAACTCGAGCGCGAAATGAAAGTGATAGCTGGGAACCCCTCACGGGAGGCACCGGCGCCCCGAGCTGACCTTCTGTGACGCATCGGAGGTAGAGCATATATGTTGGGACCCGAAAGATGGTGAACTATGCCTGAATAGGGCGAAGCCAGAGGAAACTCTGGTGGAGGCTCGTAGCGATTCTGACGTGCAAATCGATCGTCAAATTTGGGTATAGGGGCGAAAGACTAATCGA</t>
  </si>
  <si>
    <t>Aquaphila</t>
  </si>
  <si>
    <t>albicans</t>
  </si>
  <si>
    <t>DQ341098</t>
  </si>
  <si>
    <t>filicladia</t>
  </si>
  <si>
    <r>
      <rPr>
        <i/>
        <sz val="10"/>
        <rFont val="Arial"/>
        <family val="2"/>
      </rPr>
      <t>Salix</t>
    </r>
    <r>
      <rPr>
        <sz val="10"/>
        <rFont val="Arial"/>
        <family val="2"/>
      </rPr>
      <t xml:space="preserve"> sp. leaves</t>
    </r>
  </si>
  <si>
    <r>
      <rPr>
        <i/>
        <sz val="10"/>
        <rFont val="Arial"/>
        <family val="2"/>
      </rPr>
      <t>Cecropia</t>
    </r>
    <r>
      <rPr>
        <sz val="10"/>
        <rFont val="Arial"/>
        <family val="2"/>
      </rPr>
      <t>leaf</t>
    </r>
  </si>
  <si>
    <r>
      <rPr>
        <i/>
        <sz val="10"/>
        <rFont val="Arial"/>
        <family val="2"/>
      </rPr>
      <t>Cecropia</t>
    </r>
    <r>
      <rPr>
        <sz val="10"/>
        <rFont val="Arial"/>
        <family val="2"/>
      </rPr>
      <t xml:space="preserve"> leaf</t>
    </r>
  </si>
  <si>
    <r>
      <rPr>
        <i/>
        <sz val="10"/>
        <rFont val="Arial"/>
        <family val="2"/>
      </rPr>
      <t>Smilax</t>
    </r>
    <r>
      <rPr>
        <sz val="10"/>
        <rFont val="Arial"/>
        <family val="2"/>
      </rPr>
      <t xml:space="preserve"> sp. leaf</t>
    </r>
  </si>
  <si>
    <t>SH1557172.08FU_UDB0193126_reps</t>
  </si>
  <si>
    <t>SH1179903.08FU_KU535851_reps_singleton</t>
  </si>
  <si>
    <t>SH1557234.08FU_UDB0481734_reps</t>
  </si>
  <si>
    <t>SH1647637.08FU_KT160597_reps</t>
  </si>
  <si>
    <t>SH2701646.08FU_KT728243_reps</t>
  </si>
  <si>
    <t>KC834053</t>
  </si>
  <si>
    <t>MK353130</t>
  </si>
  <si>
    <t>biappendiculata</t>
  </si>
  <si>
    <t>Pseudoanguillospora</t>
  </si>
  <si>
    <t>stricta</t>
  </si>
  <si>
    <t>MK353118</t>
  </si>
  <si>
    <t>Nectria</t>
  </si>
  <si>
    <t>KR822207</t>
  </si>
  <si>
    <t>Phalangispora</t>
  </si>
  <si>
    <t>nawawii</t>
  </si>
  <si>
    <t>KY558280</t>
  </si>
  <si>
    <t>SH1648787.08FU_UDB0463486_reps</t>
  </si>
  <si>
    <t>SH1648791.08FU_AJ430413_reps</t>
  </si>
  <si>
    <t>SH1648796.08FU_UDB0565278_reps</t>
  </si>
  <si>
    <t>SH1648798.08FU_KM374407_reps</t>
  </si>
  <si>
    <t>SH1648800.08FU_JX029131_reps</t>
  </si>
  <si>
    <t>SH1648804.08FU_MK353124_reps</t>
  </si>
  <si>
    <t>MH856929</t>
  </si>
  <si>
    <t>SH1648806.08FU_KM246274_reps</t>
  </si>
  <si>
    <t>SH1648810.08FU_EU516972_reps</t>
  </si>
  <si>
    <t>SH1648811.08FU_UDB0155064_reps</t>
  </si>
  <si>
    <t>SH1648812.08FU_UDB0224114_reps</t>
  </si>
  <si>
    <t>SH1648817.08FU_KC180671_reps</t>
  </si>
  <si>
    <t>SH1648819.08FU_JX029126_reps</t>
  </si>
  <si>
    <t>SH1648820.08FU_MF615001_reps</t>
  </si>
  <si>
    <t>SH1648822.08FU_UDB0767573_reps</t>
  </si>
  <si>
    <t>SH1648834.08FU_UDB0724929_reps</t>
  </si>
  <si>
    <t>SH1648842.08FU_UDB0330370_reps</t>
  </si>
  <si>
    <t>SH1648855.08FU_FN397285_reps</t>
  </si>
  <si>
    <t>SH1648895.08FU_UDB0577985_reps</t>
  </si>
  <si>
    <t>SH1648898.08FU_UDB0101679_reps</t>
  </si>
  <si>
    <t>SH1648913.08FU_JX029122_reps</t>
  </si>
  <si>
    <t>SH2708225.08FU_UDB0221612_reps</t>
  </si>
  <si>
    <t>SH2728966.08FU_UDB0623647_reps</t>
  </si>
  <si>
    <t>SH2740152.08FU_UDB0418275_reps</t>
  </si>
  <si>
    <t>FJ000371</t>
  </si>
  <si>
    <t>Psychrophila</t>
  </si>
  <si>
    <t>olivacea</t>
  </si>
  <si>
    <t>JX001618</t>
  </si>
  <si>
    <t>JX001635</t>
  </si>
  <si>
    <t>lutea</t>
  </si>
  <si>
    <t>JX001637</t>
  </si>
  <si>
    <t>Tubeufiales</t>
  </si>
  <si>
    <t>Tubeufiaceae</t>
  </si>
  <si>
    <t>Wiesneriomycetaceae</t>
  </si>
  <si>
    <t>GGTTTCCGTAGGTGAACCTGCGGAAGGATCATTACCGAGTACCGGGTCTCTTTAGGCCCATACTCCCACCCTATGTGTATCTACCACTTCTTCAGTTGCCTTGGCAGGTCTCCTCCTCACTGAGGACTGGATTCGCCCAGTCCGTGGGAGGTCCTGCCAGGGGGACCCCCCCAAAACTCTTTTAACTTGAGAATATTGTCTGAGAATAAGCAAATAAATGAAAACTTTCAACAACGGATCTCTTGGTTCTGGCATCGATGAAGAACGCAGCGAAATGCGATAAGTAATGTGAATTGCAGAATTCAGTGAATCATCGAATCTTTGAACGCACATTGCGCCCTCTGGTATTCCGGGGGGCATGCCTGTTCGAGCGTCATTTCAAACCCTCAAGCCCTTTTTTGGGCTTGGTGTTGGGTGTCCGTCCGCCCAAGGACGCGCCTGAAACCCGTAGGCGGTTGCGCGCAGCTCCCCAGCGTAGTCAAAATAAACCTCGCTCCGGACTGCTGTGTGTGACCCTGCCTCACAAGCAACCACTTTCCAAAGGTTTGACCTCGGATCAGGTAGGGATACCCGCTGAACTTAAGCATATCAATAAGCGGA</t>
  </si>
  <si>
    <t>TCGAATCTTTGAACGCACATTGCGCCCGCCAGTATTCTGGCGGGCATGCCTGTTCGAGCGTCATTTCACAACCCTCAGGCCCCTGCGCCTGGTGTTGGGGACCCGCCCTCCCGCGGCGGACCCCTAAAGACAGTGGCGGACCCGCCCGGCGTCTTCCCCCTGCGTAGTAGTTTTTCGACCTCGCACCGGGACCCGGCGGCGACTATCCAGCCGTTCAACAAACCCTTTCTCAATGGTTGACCTCGGATCAGGTAGGAATACCCGCTGAACTTAAGCATATCAATAAGCGGAGG</t>
  </si>
  <si>
    <t>GTAAAAAGTCGTAACAAGGTTTCCGTAGGTGAACCTGCGGAAGGATCATTATAGAGAACCTGGTATGGGTAAAACCTGCCAACTCTCCACCCTTTGTTTACATTACCTTTGTTGCTTTGGCAGGCCCGTCCTTGGCACCGCCGGCTTCGGCTGGCCAGTGCCTGCCAGAGGACCTAAAACTCTGTTTAAATGTATTGTCTGAGTACTATATAATAGTTAAAACTTTCAACAACGGATCTCTTGGTTCTGGCATCGATGAAGAACGCAGCGAAATGCGATAAGTAATGTGAATTGCAGAATTCAGTGAATCATCGAATCTTTGAACGCACATTGCGCCCTCTGGTATTCCGGGGGGCATGCCTGTTCGAGCGTCATTACAACCCTCAAGCTCTGCTTGGTATTAGGCTTCACCCGCGAGGGTGTGCCGTAAAACTAGTGGCGGTGCCATTTGGCTTCAAGCGTAGTAATTTTTCTCGCTTTAGAAGACCAAGTGTGTATTTGCGCAACAACCCCAATTTTTATCAAAGGTTGACCTCGGGATCAGGTAGGGGATACCCGCTGAACTTTAAGCATATCAATAAGCGGAGGGAAAAGAAACCCAACC</t>
  </si>
  <si>
    <t>TGGTCCATTTAGAGGAAGTAAAAGTCGTAACAAGGTTTCCGTAGGTGAACCTGCGGAAGGATCATTACAGAGTTCATGCCCTCACGGGTAGATCTCCCACCCTTGAATACTATACCTTAGTTGCTTTGGCAGGCCGTGGAAACACCATGGGCTCCGGCTTATGCGTGCCTGCCAGAGGAAACAAACTCTGTTTTTAGTGATGTCTGAGTACTATATAATAGTTAAAACTTTCAACAACGGATCTCTTGGTTCTGGCATCGATGAAGAACGCAGCGAAATGCGATAAGTAATGTGAATTGCAGAATTCAGTGAATCATCGAATCTTTGAACGCACATTGCGCCCCGTGGTATTCCGCGGGGCATGCCTGTTCGAGCGTCATTTCAACCAATCAAGCTTCTGCTTGGTCTTGGGGCCTGCGGTTTCGCAGCCTCTAAACTCAGTGGCGGTGCTATTGAGCTCTGAGCGTAGTAATTTTTCTCGCTATAGGGTCTTCGTAGTTACTTGCCAGTAACCCCCAATTTTTATCAGGTTGACCTCGGATCAGGTAGGGATACCCGCTGAACTTAAGCATATCAATAAGCGGAGGAAAAGAAACCAACAGGGATTACCTCAGTAACGGCGAGTGAAGCGGTAACAGCTCAAATTTGAAATCTGCCGCAAGGCCGAGTTGTAATTTGTAGAAGATGCTTTGGGTATGGCCCCGGTCTAAGTTCGTTGGAACACGACGTCATAGAGGGTGAGAATCCCGTATGTGACTGGGTGCTTTTGCCTATGTAAAGCTCTTTCGACGAGTCGAGTTGTTTGGGAATGCAGCTCAAAATGGGTGGTATATTTCATCTAAAGCTAAATATTGGCCAGAGACCGATAGCGCACAAGTAGAGTGATCGAAAGATGAAAAGCACTTTGGAAAGAGAGTTAAACAGTACGTGAAATTGTTGAAAGGGAAGCGCTTGCAACCAGACTTGCACGCTGTTGATCATCCAGGCTTCTGTTTGGTGCACTCAACTGCGTTCAGGCCAGCATCGGTTTTGGTGGTGGGATAAAGGCCTTGGGAATGTAGCTTCTTTCGGGGAGTGTTATAGCCCTCGGTGCAATGCCGCCTACCGGGACCGAGGACCGCGCTCGGCTAGG</t>
  </si>
  <si>
    <t>CTTCCGTAGGTGAACCTGCGGAAGGATCATTACAGAGTTCATGCCCTTACGGGTAGATCTCCCACCCTTGAATAACATACATTGTTGCTTTGGCGGACGCTTCGGCAGCCGCCAGAGGACCCTAAACTCTTGTTTACAGTGTCGTCTGAGTACTATATAATAGTTAAAACTTTCAACAACGGATCTCTTGGTTCTGGCATCGATGAAGAACGCAGCGAAATGCGATAAGTAATGTGAATTGCAGAATTCAGTGAATCATCGAATCTTTGAACGCACATTGCGCCCCTTGGTATTCCGGGGGGCATGCCTGTTCGAGCGTCATTATAACCCCTCAAGCTCAGCTTGGTGTTGGGGCCTGCCAACTGGCAGCCCTTAAAATCAGTGGCGGCGCCATCTGGCTCTAAGCGTAGTAATTTCTCTCGCTATAGGGTCCTGATGGATGCTTGCCAACAACCCCCAATTTTCTATGGTTGACCTCGGATCAGGTAGGGATACCCGCTGAACTTAAGCATATCAATAAGCGGAGGAAAAGAAACCAACAGGGATTGCCTCAGTAACGGCGAGTGAAGCGGCAACAGCTCAAATTTGAAATCTGGCTCTTTCAGGGTCCGAGTTGTAATTTGTAGAAGATGCTTCGGGTGTGGCTCCGGTCTAAGTTCCTTGGAACAGGACGTCATAGAGGGTGAGAATCCCGTATGTGACTGGTTGCCTTCGCCCATGTGAAGCTCTTTCGACGAGTCGAGTTGTTTGGGAATGCAGCTCAAAATGGGTGGTAAATTTCATCTAAAGCTAAATATTGGCCAGAGACCGATAGCGCACAAGTAGAGTGATCGAAAGATGAAAAGCACTTTGGAAAGAGAGTTAAACAGTACGTGAAATTGTTGAAAGGGAAGCGCTTGCAACCAGACTTGCACGCAGTTGATCATCCGGTGTTCTCACCGGTGCACTCTGCTGCGTTCAGGCCAGCATCGGTTTTGGTGGTTGGATAAAGGCCTTGGGAATGTGGCTCCTCTCGGGGAGTGTTATAGCCCTCGGTGCAATGCAGCCACTGGACCTTTTCGCGCTCGGCTAGGATGCGG</t>
  </si>
  <si>
    <t>CATTACCGAGTAACGGGGTTCCATTAGGGCCCCTACTCCCACACCATGTGTACCCTTACCTTACCGTTGCTTTGGCGGGCCGCCCCGAAAGGGGCGCCGGGACCCTCGCGGGATCCGGAGAGCGCTCGCCAGAGGACCAACCAAACTCTTCTTTTTCCAATCGAGAAGTCTGAGTATAATTCTTTGAATTAAATTAAAACTTTTAACAACGGATCTCTTGGTTCTGGCATCGATGAAGAACGCAGCGAAATGCGATAAGTAATGTGAATTGCAGAATTCAGTGAATCATCGAATCTTTGAACGCACATTGCGCCCCTTGGTATTCCGAGGGGCATGCCTGTTCGAGCGTCATTTCAAACCTCAAGCTTCTGCTTGGTATTGAGCGGCTCGCCTCCGTCAGGAGGCGCCCTCGAAACTCGTGGGCGGTGATGTCCAGCGTCGTAGCGTAGTCATAAACCATTCCGCTATCCGATCGCTTCTGGACGACTCACCCGCCGGACGAACCGACTGCCGCCCGCGGCGGTCACTTTTCTCAAGGTTTG</t>
  </si>
  <si>
    <t>CATTACCGAGTAACGGGGTTCCATTCGGGCCCCTACTCCCACACCATGTGTACCCTTACCTTACCGTTGCTTTGGCGGGCCGCCCCATCCTAACCGGGGGGGCGCCGGGACCCTCGCGGGATCCGGAGAGCGCTCGCCAGAGGACCAACCAAACTCTTCTTTTTCAAATCGAGAAGTCTGAGTACAATTCTTTGAATTAAATTAAAACTTTTAACAACGGATCTCTTGGTTCTGGCATCGATGAAGAACGCAGCGAAATGCGATAAGTAATGTGAATTGCAGAATTCAGTGAATCATCGAATCTTTGAACGCACATTGCGCCCCTTGGTATTCCGAGGGGCATGCCTGTTCGAGCGTCATTTCAAACCTCAAGCTTCTTCTTGGTATTGAGCGGCTCGCCTCCGTCAGGAGGCGCCCTCGAAACTCGTGGGCGGTGATGTCCAGCGTCGTAGCGTAGTCATAAACCATTCCGCTATCCGATCGCTCTGGACGACTCACCCGCCGGACGAACCGACTGCCGCTCGCGGCGGTCACTTTTCTCAAGGTTTG</t>
  </si>
  <si>
    <t>AACAAGGTTTCCGTAGGTGAACCTGCGGAAGGATCATTACCGAGTTCATGCCCTATAAACGGGTAGATCTCCCACCCTTTGTATACCTTTACCTTTGTTGCTTTGGCGGGCCGCCTAGCTACTGGCTTCGGCTGGTAAGTGCCCGCCAGAGGACCCAAAACCCTGAATTATTAGTGTCGTCTGAGTAAAATATTTAATATTTAAAACTTTCAACAACGGATCTCTTGGCTCTGGCATCGATGAAGAACGCAGCGAAATGCGATAAGTAATGTGAATTGCAGAATTCAGTGAATCATCGAATCTTTGAACGCACATTGCGCCCCTTGGTATTCCGAGGGGCATGCCTATTCGAGCGTCATTATCACCCCTCAAGCTCAGCTTGGTGTTGAGGCCTGCTGTCAAGGCAGCCTCTAAAAGCAGTGGCAGTGCTGTCAGGCTCTAAGCGTAGTAATCTCTCTCGCTACAGACACCTGATGGACACTCGCCAGAACCCCCCCATCTTTTAATGATTGACCTCGGATTAGGTAGGGATACCCGCTGAACTTAAGCATATCAA</t>
  </si>
  <si>
    <t>CGGAAGGATCATTACCGAGTTCATGCCCTTCGGGGTAGATCTCCCACCCTTTGTATACTATACCTTTGTTGCTTTGGCGGGCCGCCTAGCTACTGGCTTCGGCTGGTAAGTGCCCGCCAGAGAACCCAAAACCCTGAATTATTAGTGTCGTCTGAGTAAAATATTTAATATTTAAAACTTTCAACAACGGATCTCTTGGCTCTGGCATCGATGAAGAACGCAGCGAAATGCGATAAGTAATGTGAATTGCAGAATTCAGTGAATCATCGAATCTTTGAACGCACATTGCGCCCCTTGGTATTCCGAGGGGCATGCCTATTCGAGCGTCATTATCACCCCTCAAGCCTAGCTTGGTGTTGAGACCTGCTGTCAAGGCAGTCTCTAAAATCAGTGGCAGTGCTGTCAGGCTCTAAGCGTAGTAAATTCATCGCTATAGACACCTGGTGGACACTCGCCAGAACCCCCCCATTTTTTAATGATTGACCTCGGATTAGGTAGGGATACCCGCTGAACTTAAGCA</t>
  </si>
  <si>
    <t>TCACCCTTGACTATCTCAATTTGTTGCTTTGGTGGGCCGCGCAAGCACCGGCTTCGGCTGGATCGTGCCCGCCAGAGGACCACAACTCTGTATTACATATCGTCTGAGTACTATAAAATAGTTAAAACTTTCAACAACGGATCTCTTGGTTCTGGCATCGATGAAGAACGCAGCGAAATGCGATAAGTAATGTGAATTGCAGAATTCAGTGAATCATCGAATCTTTGAACGCACATTGCGCCCTCTGGTATTCCGGAGGGCATGCCTGTTCGAGCGTCATAATGACCAACTCACCCTCGTGGTGGACTTGGAGCTGGCCTAAGTGGCCTCTCTTAAAACCAGTGGCGGTGCTCTTAAGCTCTACGCGTAGTAATTCTTCTCGCGACAGGGTCTTGATGGTGCTTGCCAGCAACCCCAACTATTATAAGGTTGACCTCGGATCAGGTAGGGATACCCGCTGAACTTAAGCATATCAATAAGC</t>
  </si>
  <si>
    <t>GGATCGTGCCCGCCAGAGGACCACAACTCTGTATTACATGTCGTCTGAGTACTATAAAATAGTTAAAACTTTCAACAACGGATCTCTTGGTTCTGGCATCGATGAAGAACGCAGCGAAATGCGATAAGTAATGTGAATTGCAGAATTCAGTGAATCATCGAATCTTTGAACGCACATTGCGCCCTCTGGTATTCCGGAGGGCATGCCTGTTCGAGCGTCATAATGACCAACTCACCCTCGTGGTGGACTTGGAGCTGGCCTAACTGGCCTCTCTTAAAACCAGTGGCGGTGCTCTTAAGCTCTACGCGTAGTAATTTTTCTCGCGACAGGGTCTTGATGGTGCTTGCCAGCAACCCCAACTATTATAAGGTTGACCTCGGATCAGGTAGGGATACCCGCTGAACTTAAGC</t>
  </si>
  <si>
    <t>AACCCTTGATTATCATAATTTGTTGCTTTGGTGGGCCGCGCAAGCACCGGCTTCGGCTGGATCGTGCCCGCCAGAGGACCACAACTCTGTATCAAATGTCGTCTGAGTACTATAAAATAGTTAAAACTTTCAACAACGGATCTCTTGGTTCTGGCATCGATGAAGAACGCAGCGAAATGCGATAAGTAATGTGAATTGCAGAATTCAGTGAATCATCGAATCTTTGAACGCACATTGCGCCCTCTGGTATTCCGGAGGGCATGCCTGTTCGAGCGTCATAATGACCAAATCACCCCCGTGGTGGACTTGGAGCTGGCCTGTACTGGCCTCTCTTAAAATCAGTGGCGGTGCTCTTAAGCTCTACGCGTAGTAATTTCTCTCGCTACAGAGTCTTGATTGTACTTGCCAACAACCCCAATTTTTATAAGGTTGACCTCGGATCAGGTAGGGATACCCGCTGAACTTAAGCATATCAATAAGCGGAGGAA</t>
  </si>
  <si>
    <t>MH861737</t>
  </si>
  <si>
    <t>Tricellula</t>
  </si>
  <si>
    <t>AACAAGGTTTCCGTAGGTGAACCTGCGGAAGGATCATTACCGAAGTTACAGGCCCTTTTTATAGGGCTACACTTCCACCCTTTGTTTACCATACTATGTTGCTTTGGCGAGACGTCTTCGGACCACCGGCTCTCGGGCTGGTGCGCGCTCGCCAGAGAAAACCCAAACCCAAACCATTTTAAGTGTCGTCTGAAAAACAAGTTTAATTATTAAAACTTTCAACAACGGATCTCTTGGCTCTGGCATCGATGAAGAACGCAGCGAAATGCGATAAGTAATGTGAATTGCAGAATTCAGTGAATCATCGAATCTTTGAACGCACATTGCGCCCCTTGGTATTCCGGGGGGCATGCCTGTTCGAGCGTCATTATCACCCCTCAAGCTCAGCTTGGTGTTGGGGCCTGCCCGTCACAGGGCAGCCCTTAAAAGCAGTGGCGGTGCCATCTGGCTCTACGCGTAGTAATACTCCTCGCGACAGAGTCCCGGTGGTGTCCTGCCAGAACCCCCCATAATTTTTAAATGATTGACCTTCGGATCAGGTAGGGATACCCGCTGAACTTAAGCATATCAA</t>
  </si>
  <si>
    <t>MH857822</t>
  </si>
  <si>
    <t>aurantiaca</t>
  </si>
  <si>
    <t>inaequalis</t>
  </si>
  <si>
    <t>curvata</t>
  </si>
  <si>
    <t>MH857382</t>
  </si>
  <si>
    <t>MH857245</t>
  </si>
  <si>
    <t>ATCATTACCGAAGTCAAGGCCCCTTCGGGGGCTAAACTTCCACCCTTTGTTTACCTTACCATTGTTGCTTTGGCGGGCCGCCTTAGGCCACCGGCTCTCGAGCTGGTGCGTGCCCGCCAGAGACCCCCCAAACCCAAACCATATTTAGTGTCGTCTGAAAACAAGTTTAAATTATTAAAACTTTCAACAACGGATCTCTTGGCTCTGGCATCGATGAAGAACGCAGCGAAATGCGATAAGTAATGTGAATTGCAGAATTCAGTGAATCATCGAATCTTTGAACGCACATTGCGCCCCTTGGTATTCCGGGGGGCATGCCTGTTCGAGCGTCATTATCACCCCTCAAGCTCAGCTTGGTGTTGGGGCATGCCCGTCACAGGGCAGCCCTTAAAAGCAGTGGCGGTGCCATCTGGCTCTAAGCGTAGTAATACTCCTCGCTATAGGGTCCCGATGGTGTCCTGCCAGAACCCCAGAATTTATCATGATTGACC</t>
  </si>
  <si>
    <t>ATCATTACCGAAGTACAGGCCCCTTCGGGGGCTAAACTTCCACCCTTTGTTTATCACACTTTGTTGCTTTGGCGAGACGCCCCTGGGCCACCGGCTTCGGCTGGTGAGCGCTCGCCGGAGAACCCCAAACCCAAACCTTTTTTAGTGTTGTCTGAGAACTATTTTAATAATTAAAACTTTCAACAACGGATCTCTTGGCTCTGGCATCGATGAAGAACGCAGCGAAATGCGATAAGTAATGTGAATTGCAGAATTCAGTGAATCATCGAATCTTTGAACGCACATTGCGCCCCTTGGTATTCCGGGGGGCATGCCTGTTCGAGCGTCATTATCACCCCTCAAGCTCAGCTTGGTGTTGGGGCCTGCCCGTCACAGGGCAGCTCCTAAAAGCAGTGGCGGTGCCATCTGGCTCTACGCGTAGTAATACTTCTCGCGACGGAGTCCCGGTGGTGTCCTGCCAGAACCCCAAATTTTATCACGATTGACC</t>
  </si>
  <si>
    <t>CGTAACAAGGTTTCCGTAGGTGAACCTGCGGAAGGATCATTACCGAAGTACAGGCCCTCTCGTAGGGCTGAACTTCCACCCTTTGTGAACTACACTTTGTTGCTTTGGCGAGACGCCCTCGTGGCCACCGGCTCCGGCTGGTGCGCGCTCGCCAGAGAAAACCCAAACCCAAACCATATTTAGTGATTTGTCTGAAAACAAGTTTAATTATTTAAAACTTTCAACAACGGATCTCTTGGCTCTGGCATCGATGAAGAACGCAGCGAAATGCGATAAGTAATGTGAATTGCAGAATTCAGTGAATCATCGAATCTTTGAACGCACATTGCGCCCCTTGGTATTCCGGGGGGCATGCCTGTTCGAGCGTCATTATCACCCCTCAAGCTCAGCTTGGTGTTGGGGCCTGCCCGTCACAGGGCAGCCCTTAAAAGCAGTGGCGGTGCCATCTGGCTCTACGCGTAGTAATACTCCTCGCGACAGAGTCCCGGTGGTGTCCTGCCAGAACCCCAAATTTTTTCATGATTGACCTCGGATCAGGTAGGGATACCCGCTGAACTTAAGCATATCAA</t>
  </si>
  <si>
    <t>SH1598607.08FU_UDB034348_reps</t>
  </si>
  <si>
    <t>SH2710489.08FU_UDB0589105_reps</t>
  </si>
  <si>
    <t>SH1522922.08FU_DQ202514_refs</t>
  </si>
  <si>
    <t xml:space="preserve">Hymenoscyphus </t>
  </si>
  <si>
    <t>SH1523310.08FU_UDB0128070_reps</t>
  </si>
  <si>
    <t>CATTACAGTGTTCCCTGCCCTTCGGGGTAGGATCGCCACCCTTGATTATTTATGAGTGTTGCTTTGGCGGGCCTCGTGGCCTAGTCGCGCCCCGGCTTCGGCGGGGGAGCGCCCGCCAGAGGATTCTATAAACCTGATTATTAGTGTCGTCTGAGTACTATATAATAGTTAAAACTTTCAACAACGGATCTCTTGGTTCTGGCATCGATGAAGAACGCAGCGAAATGCGATAAGTAATGTGAATTGCAGAATTCAGTGAATCATCGAATCTTTGAACGCACATTGCGCCCCGTGGTATTCCGCGGGGCATGCCTGTTCGAGCGTCATTATAACCAATCCAGCTCGCTGGGTCTTGGGTACCGCCGCCTGGCGGGCCTTAAAATCAGTGGCGGTACGGCCGGGCTCTGAGCGTAGTAAATCTTTCTCGCTAACAGGGTCCCGGGCGGCACTGGCCAGCAACCCCCCCATCTTTTATAGGTGACCTCGAATCAGGTAGGGATACCCGCTGAACTTAAGCATATCAAT</t>
  </si>
  <si>
    <t>FJ887921</t>
  </si>
  <si>
    <t>aquaticus</t>
  </si>
  <si>
    <t>CATTACCGTAGGGGGCTCTTGCCCCCGAAACAGGTTGTAACCCTTGTCTATGAGCACTTTGTTTCCTCGGTAGGCTTGCCTGCCAATGAGGACCACACCCAACCTTTTTTGTAGTAGTAGTCACCGTACACAAACAAAAAATCAAAACTTTCAACAACGGATCTCTTGGTTCTGGCATCGATGAAGAACGCAGCGAAATGCGATAAGTAGTGTGAATTGCAGAATTCAGTGAATCATCGAATCTTTGAACGCACATTGCGCCCTGTGGTATTCCGCAGGGCATGCCTGTTCGAGCGTCATTTAACCCCCTCAAGCTCTGCTTGGTGTTGGGCGTTTGTCCCGCCTTTTTGGGTGTGGACTCGCCTTAAAAACATTGGCAGCCGTCACCCTGGCTTCGAGCGCAGCACATTTGCGCCTGATCTCTATGTGGCGGCTCCCCAGAAGCCTATTTCTTACAATTGACCT</t>
  </si>
  <si>
    <t>Vargamyces</t>
  </si>
  <si>
    <t>SH1523003.08FU_AY204579_reps</t>
  </si>
  <si>
    <t>A. crassa</t>
  </si>
  <si>
    <t>Orbilia</t>
  </si>
  <si>
    <t>Close to NM33 (99%), 97% match to I-634-5</t>
  </si>
  <si>
    <t>conspecific to I-634-5, 99% similarity to MT185422 (Filosporella sp.)</t>
  </si>
  <si>
    <t>from ascospore, from apothecium, conspecific to CCMF-32394 from Canada, 99% ITS similarity, 100% similarity to MT185422 (Filosporella sp.)</t>
  </si>
  <si>
    <t>sp.4</t>
  </si>
  <si>
    <t>sp.5</t>
  </si>
  <si>
    <t>GGATTTCTTTTGCTGAGAATCTCCCACCCATTGTTTATATGAAGTTGTTATGGTAGCTTTGGTAGGAAAGTTTTCTATGTTTTGGAAAGCGACTGGTTTTGTGTTTCAGAACTGGTTTTTGCCTACCAGAGTATAAAACTCTTGATAATTTGAATGTCTGAAATTTGAAAATAAATCAAAACTTTCAACAACGGATCTCTTGGTTCTGGCATCGATGAAGAACGCAGCGAAATGCGATAAGTAATGTGAATTGCAGAATTCAGTGAATCATCGAATCTTTGAACGCACATTGCGCCTCTTGGTATTCCTTGAGGCATGCCTGTTCGAGCGTCGTTTAGACCATAAGGCTTTGCCTTGCGTTGAATGACTTGGTTCTTATGAGCTAAGGATTCTAAACTGATTGGCGTCTGATTTAGCCGAAAGCCCAGCGATATGTGGTCAACGGTTGAAGAAAGAATATTGCCAGTTTATTTTAAAAGGTCGACCTCGGATCAAGCAAGACTACCCGCTGAACTTAAGCATATCAATAAGCGGAGGAAAAGAAACCAACAGGGATTGCCTTAGTAACGGCGAGTGAAGCGGCAATAGCTCAAATTTGAAATCTGGCGTAAGCCCGAGTTGTAATTTGTAGAGGATAGTTCGGCAAGATTTAGGTCCAAGTCTTCTGGAAGGAAGCGCCAATGAGGGTGAGAGCCCCGTAGGGCCAAAGATTGAGCCATGTGAACGTCCTTCGAAGAGTCGAGTTGTTTGGGAATGCAGCTCAAAATGGGTGGTAAATTCCATCTAAAGCTAAATATTGGCCAGAGACCGATAGCGCACAAGTAGAGTGATCGAAAGATGAAAAGCACTTTGGAAAGAGAGTGAAACAGTACGTGAAATTGTTGAAAGGGAAGCGCTTGCGACCAGACTTGATTATTCAGTTCAAGGGTTCATTTGGACCTGGTATTTCTGTTGATCAGGCCAGCATCAGTTCGGACGGTTGGAAAAAAGCGTTGGGAATGTAGCTCCTCGGAGTGTTATAGCCCTTTGCAGAATACAGCCAGTGTGGACTGAGGTCAGCCATTGTAGGATGCTGGCGTAATGGTTGCTAGCGGCCCGTCTTGAAACACGGACCAAGGAGTCTAACATCCATGCGAGTGTTTGGATATCAAATCCGCACGCGCAATGAAAGTGAACGGAGGTGAGAGCTTCGGCGCATCATCGACCGATCCTGATGTACTCGGAAGGATTTGAGTATGAGCATGGCTGTTGGGACCCGAAAGATGGTGAACTATGCGTGAATAGGGCGAAGCCAGAGGAAACTCTGGTGGAGGCTCGCAGCGGTTCTGACGTGCAAATCGATCGTCAAATTTGCGTATAGGTTCGTAAATGACGTGCAAACAGAACGTCAAGAAGGTACTGACGTGCAAATTGAACGTGATATGAGAATAAAGATTCTTGATGGTTGGGTTCAGTTTGCTCGTCAGTATTGTTCTGACGTTTGAAATGCACATTCCAAACTTTAAGAATAGTATAGCTAACATTTATATAGGGGCGAAAGACT</t>
  </si>
  <si>
    <t>TTGTGGAAAAAAAAAATCGTAACAAGGTTTCCGTAGGTGAACCTGCGGAAGGATCATTACCGAGTATTTTGGCGTTTGTCAAAAATCTCCCACCCCTATGTTTATAGAAGTTGAAAAAACTTTAGCTTCGGCGGGACATTTCGAGAGAAATGGCTGGTTGAAAGACGGGTCCGTGCCCGCCGAAGTATTGACGCATAAGTACATGTTGTCTGAAGCAAGCGAAAATAATCAAAACTTTCAACAACGGATCTTTTGGTTTTGGCATCGATGAAGAACGCAGCGAAATGCGATAAGTAATGTGAATTGCAGAATTCAGTGAATCATCGAATCTTTGAACGCACATTGCGCCTCTTGGTATTCCTTGAGGCATGCCTGTTCGAGCGTCGTTTAGACCATAAGGCTTTGCCTTGCGTTGAGTTTATTTGGACGTCAGTTCAAAAGCTCCAAACAGATTGGCGTTTGACTTTGGCCACAACACAGCGATATGTGTCTGTTTTTCAAA</t>
  </si>
  <si>
    <t>sinensis</t>
  </si>
  <si>
    <t>MK569513</t>
  </si>
  <si>
    <t>SH2707085.08FU_MF740799_reps</t>
  </si>
  <si>
    <t>SH3566067.08FU_MK018823_reps_singleton</t>
  </si>
  <si>
    <t>SH3566752.08FU_MK569512_reps_singleton</t>
  </si>
  <si>
    <t>Filosporella sp.</t>
  </si>
  <si>
    <t>Amniculicola sp.</t>
  </si>
  <si>
    <t>anellidica</t>
  </si>
  <si>
    <t>cf. anellidica</t>
  </si>
  <si>
    <t>cf. annelidica</t>
  </si>
  <si>
    <t>100% ITS match to CCM F-11702 and NM33</t>
  </si>
  <si>
    <t>Amniculicola pseudolongissima Ranzoni</t>
  </si>
  <si>
    <t>TGTCCCTTGTCTATGAGCACTCTTGTTTCCTCGGCAGGCTTGCCTGCCAATGGGGACTACACCAAACCTTTTTTGCAGTAGTAGTAGCCGTATATAAACAAAAATCAAAACTTTCAACAACGGATCTCTTGGTTCTGGCATCGATGAAGAACGCAGCGAAATGCGATAAGTAGTGTGAATTGCAGAATTCAGTGAATCATCGAATCTTTGAACGCACATTGCGCCCTGTGGTATTCCGCAGGGCATGCCTGTTCGAGCGTCATTTAACCCCCTCAAGCTCTGCTTGGTGTTGGGCGTTTGTCCTGCCCATTTGGCGCGGACTCGCCTCAAATACATTGGCAGCCGTCACACTGGCTTCGAGCGCAGCACATTTGCGTCTGATTCCTATGTGGAGGCTCCCCAGAAGCCTACTTATTTTGGTTGACCTCGGATCAGGTAGGGATACCCGCTGAACTTAAGCATATCAATAAGCGGAGGAAAAGAAACCAACAGGGATTGCCCTAGTAACGGCGAGTGAAGCGGCAACAGCTCAAATTTGAAATCTGGCTCCCTTGGGGGTCCGAGTTGTAATTTGTAGAGGGTGCTTTGGTATTAGCTGTGGTCTAAGACCCTTGGAACAGGGCGTCACAGAGGGTGAGAATCCCGTATGTGGCCAGCAGCTCTTGCCTTGTAAAGCCCCTTCGACGAGTCGAGTTGTTTGGGAATGCAGCTCTAAATGGGAGGTAAATTTCTTCTAAAGCTAAATACTGGCCAGAGACCGATAGCGCACAAGTAGAGTGATCGAAAGATGAAAAGCACTTTGGAAAGAGAGTCAAAAAGCACGTGAAATTGTTGAAAGGGAAGCGCTTGCAGCCAGACTTGCTCGTAGTTGTTCATCTAGGCTTCTGCCTGGTGCACTCTTCTGCGGGCAGGCCAGCATCAGTCCAGGCGGTCGGATAAAGGCCTTGGGAATGTGGCTCCTTTCGGGGAGTGTTATAGCCCAGGGTGCCATGCGGCCAGCCTGAACTGAGGTCCGCGCTTCTGCTAGGATGCTGGCGTAATGGCTGTAAGCGGCCCGTCTTGAAACACGGACCAAGGAGTCTAACATCTATGCGAGTGTTTGGGTGTCAAGCCCGAGCGCGCAATGAAAGTGAACGGAGGTGGGAACCCCTCGGGGCGCACCATCGACCGATCCTGATGTCTTCGGATGGATTTGAGTAAGAGCATAGCTGTTGGGACCCGAAAGATGGTGAACTATGCCTGAATAGGGTGAAGCCAGAGGAAACTCTGGTGGAGGCTCGCAGCGGTTCTGACGTGCAAATCGATCGTCAAATTTGGGCATAGGGGCGAAAGACTAATCGA</t>
  </si>
  <si>
    <t>no13</t>
  </si>
  <si>
    <t>no2</t>
  </si>
  <si>
    <t>SH1543061.08FU_KT160775_reps</t>
  </si>
  <si>
    <t>AAGGATCATTACTGTGTTCCCTGCCCTCACGGGTAGAAACGCCACCCTTGTGTATCATTATCATGTTGCTTTGGCAGGCCGTCTTCGGGCACCGGCTTCGGCTGGACCGCGCCTGCCAGAGAACCCCAAACTCTGAATGTTAGTGTCGTCTGAGTACTATCTAATAGTTAAAACTTTCAACAACGGATCTCTTGGTTCTGGCATCGATGAAGAACGCAGCGAAATGCGATAAGTAATGTGAATTGCAGAATTCAGTGAATCATCGAATCTTTGAACGCACATTGCGCCCCTTGGTATTCCGAGGGGCATGCCTGTTCGAGCGTCATTTAAACCAATCCAGCTTGCTGGGTCTTGGGCTTTCGCCTCTGGGCGGGCCTCAAAATCAGTGGCGGTGCCACCCGGCTCTACGCGTAGTAATTCTTCTCGCGATGGAGTCCCGGGTGGAGGCTTGCCAACAACCCCTAATTTTCAAAGGTTGACCTCGGATCAGGTAGGGATACCCGCTGAACTTAA</t>
  </si>
  <si>
    <t>KF730810</t>
  </si>
  <si>
    <t>cf._erecta</t>
  </si>
  <si>
    <t>GGCACTAAAACCCTGTGTTAACGTACCTTTGTTGCTTTGGCAGGCCGCGGCCTCCGCTACGGGCTCACGCTCGTATGCGCCTGCCAGAGGACCCAACTCTTGTTTCTAGTGATGTCTGAGTACTATTAAATAGTTAAAACTTTCAACAACGGATCTCTTGGTTCTGGCATCGATGAAGAACGCAGCGAAATGCGATAAGTAATGTGAATTGCAGAATTCAGTGAATCATCGAATCTTTGAACGCACATTGCGCCCGCTGGTATTCCGGCGGGCATGCCTGTTCGAGCGTCATTATGACCAACTCACGCTCCGCGTGGTCTTGGGGTCCGCTGCCTCGGCGGCCCCTAAACGCAGTGGCGGTGCCGTGCGGCTCTCAGCGTAGTAATACTTCTCGCTACAGAGTCCGGACGGTGCTGGCCAGCAACCCCAACTTCTTTAGGTTGACCTCGGATCAGGTAGGGATACCCGCTGAACTTAAGCATATCAATAAGCGGAGGAAAAGAAACCAACAGGGATTACCTCAGTAACGGCGAGTGAAGCGGTAACAGCTCAAATTTGAAATCTGGCTCTTTCAGGGTCCGAGTTGTAATTTGTAGAAGATGCTTCGAGTGTGGTCCCGGTCTAAGTTCCTTGGAACAGGACGTCATAGAGGGTGAGAATCCCGTATGTGACTGGGTGCCTTCGCTCATGTGAAGCTCTTTCGACGAGTCGAGTTGTTTGGGAATGCAGCTCAAAATGGGTGGTAAATTTCATCTAAAGCTAAATATTGGCCAGAGACCGATAGCGCACAAGTAGAGTGATCGAAAGATGAAAAGCACTTTGGAAAGAGAGTTAAACAGTACGTGAAATTGTTGAAAGGGAAGCGCTTGCAACCAGACTTGCCCGCCGTCGATCATCCGGGGTTCTCCCCGGTGCACTCGGCGGCGTTCAGGCCAGCATCGGTTTCGAGGGTGGGATAAAGGCCTTGGGAATGTAGCTTCTTTCGGGGAGTGTTATAGCCCTCGGTGCAATGCCGCCTCTCGGGACCGAGGACCGCGCTTCGGCTAGGATGCTGGCGTAATGGTTGTAAGCGACCCGTCTTGAAACACGGACCAAGGAGTCTAACATCTATGCGAGTGTTTGGGTGTCAAACCCATACGCGTAATGAAAGTGAACGGAGGTGAGAACCCTTAAGGGCGCATCATCGACCGATCCTGATGTCTTCGGATGGATTTGAGTAAGAGCATAGCTGTTGGGACCCGAAAGATGGTGAACTATGCGTGAATAGGGTGAAGCCAGAGGAAACTCTGGTGGAGGCTCGCAGCGGTTCTGACGTGCAAATCGATCGTCAAATTTGCGTATAGGGGCGAAAGACTAATCG</t>
  </si>
  <si>
    <t>cf._delicatum1w</t>
  </si>
  <si>
    <t>CCTTCGGGTATACCCCATCCGTGTCTACATACCTTTGTTGCTTTGGCAGGCCGTGGTCACCCACTGTGGGCTCTGCCTGCATGCGCCTGCCAGAGGACCAAACTCTGAATTTTAGTGATGTCTGAGAACTATATAATAGTTAAAACTTTCAACAACGGATCTCTTGGTTCTGGCATCGATGAAGAACGCAGCGAAATGCGATAAGTAATGTGAATTGCAGAATTCAGTGAATCATCGAATCTTTGAACGCACATTGCACCCGGTGGTATTCCGCCGGGTATGCTTGTTCGAGCGTCATTTAGACCACTAAAGTTACCAGGCTTTCGGCCTGATTCTGGGGATTGCGGCGTCTTGCTGCAGCCCTAAATTTCCATGGCTAGCCCTGATGGGTCCTAAGCGTAGTAATTTCTCCCGCTATAGGATTCCCCAGGGTTTTGGAGTTGCACCGCGCCATAAAACCCCCCCTTTTTAGGTTGACCTCGAATCAAGTAGGGATACCCGCTGAACTTAAGCATATCAATAAGCGGAGGAAAAGAAACCAACAGGGATTACCTCAGTAACGGCGAGTGAAGCGGTAATAGCTCAAATTTGAAAGCTGCCAACAGGCCGCGTTGTAATTTGTAGAAGATGCTTTGGGTGTCGGCCCAGTCTAAGTTCCTTGGAACAGGACGTCATAGAGGGTGAGAATCCCGTATGTGATTGGTGCCGTCCCCCGTGTAAAGCTCTTTCGACGAGTCGAGTTGTTTGGGAATGCAGCTCAAAATGGGTGGTAAATTTCATCTAAAGCTAAATATTGGCCAGAGACCGATAGCGCACAAGTAGAGTGATCGAAAGATGAAAAGCACTTTGGAAAGAGAGTTAAACAGTACGTGAAATTGTTGAAAGGGAAGCGCTTGCAATCAGACTTGCAGGCGGTTGATCATCCGGGGTTCTCCCCGGTGCACTCGATCGTCTTCAGGCCAGCATCGGTTTCAGTGGTGGGATAAAGGCCGTGAGAATGTGGCTCTTCGGAGTGTTATAGCTCACGGTGCAATGCTGCCTACTGGGACCGAGGACCGCGCTTCGGCTAGGATGCTGGCGTAATGGTTGTAAGCGACCCGTCTTGAAACACGGACCAAGGAGTCTAACATCTATGCGAGTGTTTGGGTGTCAAACCCATACGCGTAATGAAAGTGAACGGAGGTGAGAACCCTTTAGGGTGCATCATCGACCGATCCTGATGTCTTCGGATGGATTTGAGTAAGAGCATAGCTGTTGGGACCCGAAAGATGGTGAACTATGCGTGAATAGGGTGAAGCCAGAGGAAACTCTGGTGGAGGCTCGCAGCGGTTCTGACGTGCAAATCGATCGTCAAATTTGCGTATAGGGGCGAAAGACTAATCGA</t>
  </si>
  <si>
    <t>CCTATACGGGTAGATCTCCCACCCTTGAATATATTACCTTTGTTGCTTTGGCGGGCCGCCTCGGCTACCGGCTTCGGCTGGTGAGTGCCCGCCAGAGGACCTAATAACCTGAATTATAAGTGTCGTCTGAGTACTATATAATAGTTAAAACTTTCAACAACGGATCTCTTGGTTCTGGCATCGATGAAGAACGCAGCGAAATGCGATAAGTAATGTGAATTGCAGAATTCAGTGAATCATCGAATCTTTGAACGCACATTGCGCCCCTTGGTATTCCGGGGGGCATGCCTGTTCGAGCGTCATTATAAACCTCAAGCTCAGCTTGGTATTGGGGCGTGCGATCTTTCGCAGTCCTTAAAATCAGTGGCGGTGCCTGTCGGCTCTAAGCGTAGTAATTCTTCTCGCTATGGAGCCCGGTAGTTACCCGCCAGAACCCCTAAATCTATCAATGGTTGACCTCGGATCAGGTAGGGATACCCGCTGAACTTAAGCATATCAATAAGCGGAGGAAAAGAAACCAACAGGGATTGCCTCAGTAACGGCGAGTGAAGCGGCAACAGCTCAAATTTGAAATCTGGCTCTTTCAGGGTCCGAGTTGTAATTTGTAGAAGATGCTTTGGGTGTGGCTCCGGTCTAAGTTCCTTGGAACAGGACGTCATAGAGGGTGAGAATCCCGTATGTGACTGGTCGCCTTCGCCCGTGTAAAGCTCTTTCGACGAGTCGAGTTGTTTGGGAATGCAGCTCTAAATGGGTGGTAAATTTCATCTAAAGCTAAATATTGGCCAGAGACCGATAGCGCACAAGTAGAGTGATCGAAAGATGAAAAGCACTTTGGAAAGAGAGTTAAACAGTACGTGAAATTGTTGAAAGGGAAGCGCTTGCAATCAGACTTGCGCGCGGTTGATCATCCGGTGTTCTCACCGGTGCACTCTGCCGCGCTCAGGCCAGCATCGGTTTCGGTGGTTGGATAAAGGCCTTGGGAATGTAGCTCCTCTCGGGGAGTGTTATAGCCCTCGGTGCAATGCAGCCTACCGGGACCGAGGACCGCGCTTCGGCTAGGATGCTGGCGTAATGGTTGTAAGCGACCCGTCTTGAAACACGGACCAAGGAGTCTAACATCTATGCGAGTGTTTGGGTGTCAAACCCATACGCGTAATGAAAGTGAACGGAGGTGAGAACCCTTAAGGGTGCATCATCGACCGATCCTGATGTCTTCGGATGGATTTGAGTAAGAGCATAGCTGTTGGGACCCGAAAGATGGTGAACTATGCGTGAATAGGGTGAAGCCAGAGGAAACTCTGGTGGAGGCTCGCAGCGGTTCTGACGTGCAAATCGATCGTCAAATTTGCGCATAGGGGCGAAAGACTAATCGA</t>
  </si>
  <si>
    <t>cf._delicatum4w</t>
  </si>
  <si>
    <t>GCCTTCGGGGTAGGATCGCCACCCTTGATTATTTATGAGTGTTGCTTTGGCGGGCCTCGCGGCCTGGCCGCGCCCTGGCTTCGGCTAGGGAGCGCCCGCCAGAGGATTCTACCAACCTGATTGTCAGTGTCGTCTGAGTACTATACAATAGTTAAAACTTTCAACAACGGATCTCTTGGTTCTGGCATCGATGAAGAACGCAGCGAAATGCGATAAGTAATGTGAATTGCAGAATTCAGTGAATCATCGAATCTTTGAACGCACATTGCGCCCCGTGGTATTCCGCGGGGCATGCCTGTTCGAGCGTCATTATGACCAATCCCGCGTGCGGGGTCTTGGGCACCGCCGCCTGGCGGGCCTCAAAATCAGTGGCGGTCCGGCCGGGCTCTGAGCGTAGTAAATCTTCTCGCTACAGGGTCCCGGGCGGTACTGGCCAGCAACCCCCAATCTTTCACAGGTTGACCTCGGATCAGGTAGGGATACCCGCTGAACTTAAGCATATCAATAAGCGGAGGAAAAGAAACCAACAGGGATTACCTCAGTAACGGCGAGTGAAGCGGTAACAGCTCAAATTTGAAATCTGGCCCTTTCAGGGCCCGAGTTGTAATTTGTAGACGATGCTTTGGGTGTGGTGCCGGTCTAAGTTCCTTGGAACAGGACGTCATAGAGGGTGAGAATCCCGTATGTGATCGGTCGCCTTCGCCCGTGTAAAGCTCGTTCGACGAGTCGAGTTGTTTGGGAATGCAGCTCAAAATGGGTGGTAAATTTCATCTAAAGCTAAATATTGGCCAGAGACCGATAGCGCACAAGTAGAGTGATCGAAAGATGAAAAGCACTTTGGAAAGAGAGTTAAACAGTACGTGAAATTGTTGAAAGGGAAGCGCTTGCAACCAGACTTGGGCTGTCGCAATCATCCGGGGCTCGCCCCGGTGCACTTGTGGCGGCACAGGCCAGCATCAGTTTCGGTGGTGGGATAAAGGCCTTGGGAATGTAGCTTCTTTCGGGGAGTGTTATAGCCCTCGGTGCAATGCCGCCTACCGGGACTGAGGACCGCGCTTCGGCTAGGATGCTGGCGTAATGGTTGTAAGCGACCCGTCTTGAAACACGGACCAAGGAGTCTAACATCTATGCGAGTGTTTGGGTGTCAAACCCATACGCGTAATGAAAGTGAACGGAGGTGAGAACCCGTTAGGGTGCATCATCGACCGATCCTGATGTCTTCGGATGGATTTGAGTAAGAGCATAGCTGTTGGGACCCGAAAGATGGTGAACTATGCCTAAATAGGGTGAAGCCAGAGGAAACTCTGGTGGAGGCTCGCAGCGGTTCTGACGTGCAAATCGATCGTCAAATTTGGGTATAGGGGCGAAAGACTAATCGA</t>
  </si>
  <si>
    <t>348-1</t>
  </si>
  <si>
    <t>349-1</t>
  </si>
  <si>
    <t>Ypsilina</t>
  </si>
  <si>
    <t>graminea</t>
  </si>
  <si>
    <t>SH1556186.08FU_KT160830_reps</t>
  </si>
  <si>
    <t>SH1556188.08FU_UDB0355317_reps</t>
  </si>
  <si>
    <t>SH1556194.08FU_UDB0324990_reps</t>
  </si>
  <si>
    <t>MH857658</t>
  </si>
  <si>
    <t>ACAAGGTTTCCGTAGGTGAACCTGCGGAAGGATCATTACAGAGTTCATGGCCCTCACGGGGTAGGTCTCCCACCCTTGAATATTATACCTTCGTTGCTTTGGCAGGCCGTGGAAACACCAGAGGCTCCGGCTGATGCGTGCCTGCCAGAGGAAACACAAACTCTGTTTTTAGTGATGTCTGAGTACTATATAATAGTTAAAACTTTCAACAACGGATCTCTTGGTTCTGGCATCGATGAAGAACGCAGCGAAATGCGATAAGTAATGTGAATTGCAGAATTCAGTGAATCATCGAATCTTTGAACGCACATTGCGCCCCGTGGTATTCCGCGGGGCATGCCTGTTCGAGCGTCATTTCAACCCATCATGCTTCGGCATGGTCTTGGGGCCTGCGGTTTCGCAGCCTCTAAACGCAGTGGCGGTGCTATTGAGCTCTGAGCGTAGTAATTCTTCTCGCTATAGGGTCTCGGTGGTGACTTGCCAACAACCCCCCATTTTTATCAAGGTTGACCTCGGATCAGGTAGGGATACCCGCTGAACTTAAGCATATCAA</t>
  </si>
  <si>
    <t>TCCTGCCTCTGGGGTAGGATCGCCACCCTTGATTATTTATGAGTGTTGCTTTGGCGGGCCCTGTGGCCTAGCCGCGCCCTGGCTTCGGCGGGGGAGCGCCCGCCAGAGGATTCTATAAACCTGATTATTAGTGTCGTCTGAGTACTATATAATAGTTAAAACTTTCAACAACGGATCTCTTGGTTCTGGCATCGATGAAGAACGCAGCGAAATGCGATAAGTAATGTGAATTGCAGAATTCAGTGAATCATCGAATCTTTGAACGCACATTGCGCCCCGTGGTATTCCGCGGGGCATGCCTGTTCGAGCGTCATTATAACCAATCCAGCTCGCTGGGTCTTGGGCACCACCGTCTGGCGGGCCTTAAAATCAGTGGCGGTACGGCCGGGCTCTGAGCGTAGTAAATCTTTCTCGCTACAGAGTCCCGGGCGGCACCAGCCAGCAACCCTCTAATCTTTTACAGGTTGACCTCGGATCAGGTAGGGATACCCGCTGAACTTAAGCATATCAATAAGCGGAGGAAAAGAAACCAACAGGGATTACCTCAGTAACGGCGAGTGAAGCGGTAACAGCTCAAATTTGAAATCTGGCTCTTTCAGGGTCCGAGTTGTAATTTGTAGACGATGCTTTGAGTGTGGTGCCGGTCTAAGTTCCTTGGAACAGGACGTCATAGAGGGTGAGAATCCCGTATGTGATCGGTCGCCTTCGCTCGTGTAAAGCTCGTTCGACGAGTCGAGTTGTTTGGGAATGCAGCTCAAAATGGGTGGTAAATTTCATCTAAAGCTAAATATTGGCCAGAGACCGATAGCGCACAAGTAGAGTGATCGAAAGATGAAAAGCACTTTGGAAAGAGAGTTAAACAGTACGTGAAATTGTTGAAAGGGAAGCGCTTGCAACCAGACTTGGGCTGTCGCAATCATCCGGGGCTCGCCCCGGTGCACTTGTGGCGGCACAGGCCAGCATCAGTTTCGGTGGTGGGATAAAGGCCTTGGGAATGTAGCTTCTTTCGGGGAGTGTTATAGCCCTCGGTGCAATGCCGCCTACCGGGACTGAGGAACGCGCTTCGGCGAGGATGCTGGCGTAATGGTTGTAAGCGACCCGTCTTGAAACACGGACCAAGGAGTCTAACATCTATGCGAGTGTTTGGGTGTCAAACCCATACGCGTAATGAAAGTGAACGGAGGTGAGAACCCGTTAGGGTGCATCATCGACCGATCCTGATGTCTTCGGATGGATTTGAGTAAGAGCATAGCTGTTGGGACCCGAAAGATGGTGAACTATGCCTAAATAGGGTGAAGCCAGAGGAAACTCTGGTGGAGGCTCGCAGCGGTTCTGACGTGCAAATCGATCGTCAAATTTGGGTATAGGGCGAAAGACTAATCGA</t>
  </si>
  <si>
    <t>GTCAGCGCCCCGGGAGAAATCCTGGGGGCTACCCTCCTCGGAGGGTTTAGAGACGTCGGGCCTCTCGCAGAAGCTCGGTTCAGACCTCCACCCTTGAATAAATTACCTTTGTTGCTTTGGCAGGACGCCTCGTGCCAGCGGCTTCGGCTGCTGAGTGCCTGCCAGAGGACCACAACTCTTGAAATATATGATGTCTGAGTACTATATAATAGTTAAAACTTTCAACAACGGATCTCTTGGTTCTGGCATCGATGAAGAACGCAGCGAAATGCGATAAGTAATGTGAATTGCAGAATTCAGTGAATCATCGAATCTTTGAACGCACATTGCGCCCTCTGGTATTCCGGGGGGCATGCCTGTTCGAGCGTCATTATAACCACTCAAGCTCTCGCTTGGTATTGGGGTTCGCGGTCTCGCGGCCCCTAAACTCAGTGGCGGTGCCTGTCGGCTCTACGCGTAGTAATACTCCTCGCGATTGAGTCCGGTAGGTCTACTTGCCAGCAACCCCCAATTTTTACAGGTTGACCTCGGATCAGGTAGGGATACCCGCTGAACTTAAGCATATCAATAAGCGGAGGAAAAGAAACCAACAGGGATTACCTCAGTAACGGCGAGTGAAGCGGTAACAGCTCAAATTTGAAAGCTAGCTCTTTTAGGGTTCGCATTGTAATTTGTAGAAGATGCTTCGGGTGTGGCCCCGGTCTAAGTTCCTTGGAACAGGACGTCATAGAGGGTGAGAATCCCGTATGTGACTGGGTGCCTTCGCTCATGTGAAGCTCTTTCGACGAGTCGAGTTGTTTGGGAATGCAGCTCAAAATGGGTGGTAAATTTCATCTAAAGCTAAATATTGGCCAGAGACCGATAGCGCACAAGTAGAGTGATCGAAAGATGAAAAGCACTTTGGAAAGAGAGTTAAACAGTACGTGAAATTGTTGAAAGGGAAGCGCTTGCAACCAGACTTGCGCGCTGATGATCATCCGGGCTTCTGCCCGGTGCACTCGTCTGCGCTCAGGCCAGCATCGGTTTCGGTGGTGGGATAAAGGCCTTGGGAATGTAGCTCCTCTCGGGGAGTGTTATAGCCCTCGGTGCAATGCCGCCTACCGGGACCGAGGACCGCGCTTCGGCTAGGATGCTGGCGTAATGGTTGTAAGCGACCCGTCTTGAAACACGGACCAAGGAGTCTAACATCTATGCGAGTGTTTGGGTGTCAAACCCATACGCGTAATGAAAGTGAACGGAGGTGAGAACCCTTAAGGGTGCATCATCGACCGGTCCTGATGTCTTCGGATGGATCTGAGTAAGAGCATAGCTGTTGGGACCCGAAAGATGGTGAACTATGCGTGAATAGGGTGAAGCCAGAGGAAACTCTGGTGGAGGCTCGCAGCGGTTCTGACGTGCAAATCGATCGTCAAATTTGCGTATAGGGCGAAAGACTA</t>
  </si>
  <si>
    <t>JN190883</t>
  </si>
  <si>
    <t>NR147422</t>
  </si>
  <si>
    <t>Minteriella</t>
  </si>
  <si>
    <t>Small</t>
  </si>
  <si>
    <t>Isthmolongispora</t>
  </si>
  <si>
    <t>Margaritispora</t>
  </si>
  <si>
    <t>Tumularia</t>
  </si>
  <si>
    <t>Helicodendron</t>
  </si>
  <si>
    <t>Magnohelicospora</t>
  </si>
  <si>
    <t>Ingoldiella</t>
  </si>
  <si>
    <t>gracilis_var_enecta</t>
  </si>
  <si>
    <t>cf._moniliformis</t>
  </si>
  <si>
    <t>368-1</t>
  </si>
  <si>
    <t>368-2</t>
  </si>
  <si>
    <t>371-1</t>
  </si>
  <si>
    <t>371-2</t>
  </si>
  <si>
    <t>371-3</t>
  </si>
  <si>
    <t>373-1</t>
  </si>
  <si>
    <t>373-2</t>
  </si>
  <si>
    <t>373-3</t>
  </si>
  <si>
    <t>?monosporus</t>
  </si>
  <si>
    <t>Reedy Br., SC</t>
  </si>
  <si>
    <t>Long Cr., SC</t>
  </si>
  <si>
    <t>Kalmia latifolia leaves</t>
  </si>
  <si>
    <t>Quercus sp. Leaves</t>
  </si>
  <si>
    <t>cf. furtiva</t>
  </si>
  <si>
    <t>310-4</t>
  </si>
  <si>
    <t>368-4</t>
  </si>
  <si>
    <t xml:space="preserve">Thozetella </t>
  </si>
  <si>
    <t>381-1</t>
  </si>
  <si>
    <t>septatus</t>
  </si>
  <si>
    <t>Blue Spring, MO; 37.16612350034928, -91.16246193485726</t>
  </si>
  <si>
    <t>350-4</t>
  </si>
  <si>
    <t>355-1</t>
  </si>
  <si>
    <t>355-2</t>
  </si>
  <si>
    <t>355-6</t>
  </si>
  <si>
    <t>355-7</t>
  </si>
  <si>
    <t>358-6</t>
  </si>
  <si>
    <t>358-7</t>
  </si>
  <si>
    <t>360-1</t>
  </si>
  <si>
    <t>360-2</t>
  </si>
  <si>
    <t>360-3</t>
  </si>
  <si>
    <t>378-1</t>
  </si>
  <si>
    <t>378-2</t>
  </si>
  <si>
    <t>378-3</t>
  </si>
  <si>
    <t xml:space="preserve">Triclavarios </t>
  </si>
  <si>
    <t>359-5</t>
  </si>
  <si>
    <t>348-2</t>
  </si>
  <si>
    <t>361-3</t>
  </si>
  <si>
    <t xml:space="preserve">Helsicus </t>
  </si>
  <si>
    <t>370-2</t>
  </si>
  <si>
    <t>370-3</t>
  </si>
  <si>
    <t>Laurel Cr., GSMNP, towards Cades Cove, TN; 35.649182, -83.715872</t>
  </si>
  <si>
    <t>Fagus grandifolia leaves</t>
  </si>
  <si>
    <t>Tater Cr., GSMNP, Cades Cove, TN</t>
  </si>
  <si>
    <t>Platanus occidentalis leaves</t>
  </si>
  <si>
    <t>Ball Cr., Coweeta Hydrologic lab, close to towr, NC</t>
  </si>
  <si>
    <t>Shope Fork, Coweeta Hydrologic lab, close to towr, NC</t>
  </si>
  <si>
    <t>Cane Bay, Heritage Preserve, SC</t>
  </si>
  <si>
    <t>Arum sp. leaves</t>
  </si>
  <si>
    <t>sedge</t>
  </si>
  <si>
    <t>White Cr. at Opal lake, CO; 37.193206, -106.750382</t>
  </si>
  <si>
    <t>White Cr. at Opal lake, CO; 37.193206, -106.750383</t>
  </si>
  <si>
    <t>White Cr. at Opal lake, CO; 37.193206, -106.750384</t>
  </si>
  <si>
    <t>tree roots</t>
  </si>
  <si>
    <t>rigth tributary of Portland Cr. near Ouray, CO; 38.01734321571685, -107.66319078406322</t>
  </si>
  <si>
    <t>SH1180992.08FU_KY462529_reps_singleton</t>
  </si>
  <si>
    <t>NR_153969</t>
  </si>
  <si>
    <t>AAGGATCATTAAATGCTAGCAGTCGTCAAGCCGACTGCGCGCCCGGAGCGCCGCCATAACCTGGCGGCGTGTCGTCACTTCTAGCCCACGGCCTCGTGCCGGGTGGGTGGTGGTCGGCCGCCGGGGCCCTAGCACACCCTCTGATAACTCTACCTTTGTTGCTTTGGCGGGCCGCCGTTCGGCTCTCGGCCTCGTGCTGGGACGCGCCCGCCAGAGGACCCAACTCTTTGATTTTAGTGATGTCTGAGTACTATATAATAGTTAAAACTTTCAACAACGGATCTCTTGGTTCTGGCATCGATGAAGAACGCAGCGAAATGCGATAAGTAATGTGAATTGCAGAATTCAGTGAATCATCGAATCTTTGAACGCACATTGCGCCCCGTGGTATTCCGCGGGGCATGCCTGTTCGAGCGTCATTATGACCAATCACGCCTGGCGTGGTCTTGGGGTCTGCCGCCTGGCAACCCTTAAACGCAGTGGCGGCGCCGCGGGGCTCTCAGCGTAGTAATTTCTCTCGCTGTAGGGTCCTCGCGGAGGCTGGCCAGCAACCCTCAACTCCTTAGGTTGACCTCGGATCAGGTAGGGATACCCGCTGAACTTAA</t>
  </si>
  <si>
    <t>CGGGTAGATCTCCCACCCTTGAATATTATACCTTAGTTGCTTTGGCAGGCCGTGGAAACACCACGGGCTTCGGCTTGTGTCGTGCCTGCCAGAGGAAACAAACTCTGTTTTTAGTGATGTCTGAGTACTATATAATAGTTAAAACTTTCAACAACGGATCTCTTGGTTCTGGCATCGATGAAGAACGCAGCGAAATGCGATAAGTAATGTGAATTGCAGAATTCAGTGAATCATCGAATCTTTGAACGCACATTGCGCCCTGTGGTATTCCGCAGGGCATGCCTGTTCGAGCGTCATTTCAACCCATCAAGCTCACGCTTGGTATTGGGGCCTGCGGTTTCGCAGCCTCTAAACTCAGTGGCGGTGCGATTGAGCTCTGAGCGTAGTAATTTTTCTCGCTATAGGGTCTCGGTCGTTACTTGCCAGTAACCCCCAATTTTTATCAGGTTGACCTCGGATCAGGTAGGGATACCCGCTGAACTTAAGCATATCAATAAGCGGAGGAAAAGAAACCAACAGGGATTACCTCAGTAACGGCGAGTGAAGCGGTAACAGCTCAAATTTGAAATCTGCCGCAAGGCCGAGTTGTAATTTGTAGAAGAAGCTTTGGATATGGCCCCGGTCTAAGTTCGTTGGAACACGACGTCATAGAGGGTGAGAATCCCGTATGTGACTGGGTGCTTTTGTCTATGTAAAGCTCTTTCGACGAGTCGAGTTGTTTGGGAATGCAGCTCAAAATGGGTGGTATATTTCATCTAAAGCTAAATATTGGCCAGAGACCGATAGCGCACAAGTAGAGTGATCGAAAGATGAAAAGCACTTTGGAAAGAGAGTTAAACAGTACGTGAAATTGTTGAAAGGGAAGCGCTTGCAACCAGACTTGCACGCTGTTGATCATCCAGGCTTCTGTTTGGTGCACTCAACTGTGTTCAGGCCAGCATCGGTTTTGGTGGTGGGATAAAGGCCTTGGGAATGTAGCTTCTTTCGGGGAGTGTTATAGCCCTCGGTGCAATGCCGCCTACTGGGACCGAGGACCGCGCTTCGGCTAGGATGCTGGCGTAATGGTTGTAAGCGACCCGTCTTGAAACACGGACCAAGGAGTCTAACATCTATGCGAGTGTTTGGGTGTCAAACCCATACGCGTAATTAACGTGAACGGAGGTGAGAACCCTTAAGGGTGCATCATCGACCGATCCTGATGTCTTCGGATGGATTTGAGTAAGAGCATAGCTGTTGGGACCCGAAAGATGGTGAACTATGCCTGAATAGGGTGAAGCCAGAGGAAACTCTGGTGGAGGCTCGCAGCGGTTCTGACGTGCAAATCGATCGTCAAATTTGGGTATAGGGCGAAAGACTA</t>
  </si>
  <si>
    <t>GGTCCTGCCTTCGGGGTAGGATCGCCACCCTTGATTATTTATGAATGTTGCTTTGGCGGGCCTCGCAGCCTAGCCGCGCCCCGGCTTCGGCGGGGGAGCGCCCGCCAGAGGATTCTACAAACCTGATTATTAGTGTCGTCTGAGTACTATATAATAGTTAAAACTTTCAACAACGGATCTCTTGGTTCTGGCATCGATGAAGAACGCAGCGAAATGCGATAAGTAATGTGAATTGCAGAATTCAGTGAATCATCGAATCTTTGAACGCACATTGCGCCCCGTGGTATTCCGCGGGGCATGCCTGTTCGAGCGTCATTATAACCAATCCAGCTCGCTGGGTCTTGGGCACCGCCTCCTGGCGGGCCTCAAAATCAGTGGCGGTACGGCCGGGCTCTAAGCGTAGTAAACTTTCTCGCTATAGGGTCCCGGGCGGCACTAGCCAGCAACCCCCAATCTTTCACAGGTTGACCTCGGATCAGGTAGGGATACCCGCTGAACTTAAGCATATCAATAAGCGGAGGAAAAGAAACCAACAGGGATTACCTCAGTAACGGCGAGTGAAGCGGTAACAGCTCAAATTTGAAATCTGGCTCTTTCAGGGTCCGAGTTGTAATTTGTAGACGATGCTTTGGGTGTGGTGCCGGTCTAAGTTCCTTGGAACAGGACGTCATAGAGGGTGAGAATCCCGTATGTGATCGGTCGCTTTCGCCCGTGTAAAGCTCGTTCGACGAGTCGAGTTGTTTGGGAATGCAGCTCAAAATGGGTGGTAAATTTCATCTAAAGCTAAATATTGGCCAGAGACCGATAGCGCACAAGTAGAGTGATCGAAAGATGAAAAGCACTTTGGAAAGAGAGTTAAACAGTACGTGAAATTGTTGAAAGGGAAGCGCTTGCAACCAGACTTGGGCTGTCGCAATCATCTGGGGCTCGCCCCGGTGCACTTGTGGCGGCACAGGCCAGCATCAGTTTCGGTGGTGGGATAAAGGCCTTGGGAATGTAGCTTCTTTCGGGGAGTGTTATAGCCCTCGGTGCAATGCCGCCTACCGGGACTGAGGACCGCGCTTCGGCTAGGATGCTGGCGTAATGGTTGTAAGCGACCCGTCTTGAAACACGGACCAAGGAGTCTAACATCTATGCGAGTGTTTGGGTGTCAAACCCATACGCGTAATGAAAGTGAACGGAGGTGAGAACCCATTAGGGTGCATCATCGACCGATCCTGATGTCTTCGGATGGATTTGAGTAAGAGCATAGCTGTTGGGACCCGAAAGATGGTGAACTATGCCTAAATAGGGTGAAGCCAGAGGAAACTCTGGTGGAGGCTCGCAGCGGTTCTGACGTGCAAATCGATCGTCAAATTTGGGTATAGGG</t>
  </si>
  <si>
    <t>OP362579</t>
  </si>
  <si>
    <t>SH1508337.08FU_KX611548_reps</t>
  </si>
  <si>
    <t>SH1509532.08FU_UDB0641323_reps</t>
  </si>
  <si>
    <t>SH1509540.08FU_UDB065090_reps</t>
  </si>
  <si>
    <t>SH1648847.08FU_JX043027_reps</t>
  </si>
  <si>
    <t>OM273721</t>
  </si>
  <si>
    <t>Pleuropedium</t>
  </si>
  <si>
    <t>multiseptatum</t>
  </si>
  <si>
    <t>TACAGAGTTCATGCCCTTACGGGTAGATCTCCCACCCTTGAATATCATACCTTCGTTGCTTTGGCAGGCCGTGGAAACACCACGGGCTTCGGTACGTGCGTGCCTGCCAGAGGAAACAAACTCTGTTTTTAGTGATGTCTGAGTACTATATAATAGTTAAAACTTTCAACAACGGATCTCTTGGTTCTGGCATCGATGAAGAACGCAGCGAAATGCGATAAGTAATGTGAATTGCAGAATTCAGTGAATCATCGAATCTTTGAACGCACATTGCGCCCCGTGGTATTCCGCGGGGCATGCCTGTTCGAGCGTCATTTCAACCCATCAAGCTTCGGCTTGGTCTTGGGGCCTGCGGTTTCGCAGCCTCTAAACTCAGTGGCGGTGCTTCTGAGCTCTGAGCGTAGTAATTTTTTCTCGCTATAGGGTCTCGGAGGTTACTTGCCAGCAA</t>
  </si>
  <si>
    <t>Discinellaceaea</t>
  </si>
  <si>
    <t>999141</t>
  </si>
  <si>
    <t>999142</t>
  </si>
  <si>
    <t>GGCCCGGCACTAAACCCTGTGTTAACGTACCTTTGTTGCTTTGGCAGGCCGCGGCCTCCGCTACGGGCCCACGCTCGTATGCGCCTGCCAGAGGACCCAACTCTTGTTTCTAGTGATGTCTGAGTACTATTAAATAGTTAAAACTTTCAACAACGGATCTCTTGGTTCTGGCATCGATGAAGAACGCAGCGAAATGCGATAAGTAATGTGAATTGCAGAATTCAGTGAATCATCGAATCTTTGAACGCACATTGCGCCCGCTGGTATTCCGGCGGGCATGCCTGTTCGAGCGTCATTATGACCAACTCACGCTCCGCGTGGTCTTGGGGTCCGCTGCCTCGGCGGCCCCTAAACGCAGTGGCGGTGCCGTGCGGCTCTCAGCGTAGTAATACTTCTCGCTACAGGGTCCGGACGGTGCTGGCCAGCAACCCCAACTTCTTTAGGTTGACCTCGGATCAGGTAGGGATACCCGCTGAACTTAAGCATATCAATAAGCGGAGGAAAAGAAACCAACAGGGATTACCTCAGTAACGGCGAGTGAAGCGGTAACAGCTCAAATTTGAAATCTGGCTCTTTCAGGGTCCGAGTTGTAATTTGTAGAAGATGCTTCGAGTGTGGTCCCGGTCTAAGTTCCTTGGAACAGGACGTCATAGAGGGTGAGAATCCCGTATGTGACTGGGTGCCTTCGCTCATGTGAAGCTCTTTCGACGAGTCGAGTTGTTTGGGAATGCAGCTCAAAATGGGTGGTAAATTTCATCTAAAGCTAAATATTGGCCAGAGACCGATAGCGCACAAGTAGAGTGATCGAAAGATGAAAAGCACTTTGGAAAGAGAGTTAAACAGTACGTGAAATTGTTGAAAGGGAAGCGCTTGCAACCAGACTTGCCCGCCGTCGATCATCCGGGGTTCTCCCCGGTGCACTCGGCGGTGTTCAGGCCAGCATCGGTTTCGAGGGTGGGATAAAGGCCTTGGGAATGTAGCTTCTTTCGGGGAGTGTTATAGCCCTCGGTGCAATGCCGCCTCTCGGGACCGAGGACCGCGCTTCGGCTAGGATGCTGGCGTAATGGTTGTAAGCGACCCGTCTTGAAACACGGACCAAGGAGTCTAACATCTATGCGAGTGTTTGGGTGTCAAACCCATACGCGTAATGAAAGTGAACGGAGGTGAGAACCCTTAAGGGCGCATCATCGACCGATCCTGATGTCTTCGGATGGATTTGAGTAAGAGCATAGCTGTTGGGACCCGAAAGATGGTGAACTATGCGTGAATAGGGTGAAGCCAGAGGAAACTCTGGTGGAGGCTCGCAGCGGTTCTGACGTGCAAATCGATCGTCAAATTTGCGTATAGGGGCGAAAGACTAATCGAACCATCCTGATGGCACTACAAAATGCTTTTTTTTAAGCTGCTAGGTGGTTAAGAGATATGGTAAAAACATACCTAGTCCTTTAATAGGGCAACACTTTCAAATTGACGGGGACATCCTGATTTAAATGCTAAGCTACCGCAGCTCCTCTGAAAGGAGAGCGCGCACCGGGTTAATGACCCTGGGGATGGTAATAACGCTTAGATAGGGACAATCCGCAGCCAACTCCTACGGGCAAAGCCTATGGAGTCAGTTCACAGACTAAATGTTAGTGGGCCAAATATGTTACATATTGGTTTAAGTTATAGTCGAGCCGACGGGAGACCGTACGGGCGAGCACTTGTGGGC</t>
  </si>
  <si>
    <t>100% match to 4-5</t>
  </si>
  <si>
    <t>AATCTCCCACCCATTGTTTATGTGATGCTGTTATGGCAGCTTTGGTAGGAAAGCTTTTCTGTCCTTTGGATTGTGAAGCGACTGGTTTTGTGTTTCAGAACTGGTTTTTGCCTGCCAGAGTATAAAACTCTGATAATATTTTGAATGTCTGAAATTTGAAAATAAATCAAAACTTTCAACAACGGATCTCTTGGTTCTGGCATCGATGAAGAACGCAGCGAAATGCGATAAGTAATGTGAATTGCAGAATTCAGTGAATCATCGAATCTTTGAACGCACATTGCGCCTCTTGGTATTCCTTGAGGCATGCCTGTTCGAGCGTCGTTTAGACCATAAGGCTTTGCCTTGCGTTGAATGACTTGGTTCCGATGGAGCCAAGGATTCTAAACTGATTGGCGTCTGATTTAGCCGAAAGCACAGCGATATGTGGTAGACGGTTAAAGAAGTAATATTGCCAGTTTTTTTCAAAGGTCGACCTCGGATCAAGCAAGACTACCCGCTGAACTTAAGCATATCAATAAGCGGAGGAAAAGAAACCAACAGGGATTGCCTTAGTAACGGCGAGTGAAGCGGCAATAGCTCAAATTTGAAATCTGGCGTATGCCCGAGTTGTAATTTGCAGAGGATAGTTCGGCAAGATCTAAATCCAAGTCTTCTGGAAGGAAGCGCCAATGAGGGTGAGAGCCCCGTAGGGTTGAAGATTTAGCCATGTGAACGTCCTTCGAAGAGTCGAGTTGTTTGGGAATGCAGCTCAAAATGGGTGGTAAATTCCATCTAAAGCTAAATATTGGCCAGAGACCGATAGCGCACAAGTAGAGTGATCGAAAGATGAAAAGCACTTTGGAAAGAGAGTGAAACAGTACGTGAAATTGTTGAAAGGGAAGCGCTTGCGACCAGACTTGATTATTCAGTTCAAGGGTTCATTTGGACCTGGTATTTCTGTTGATCAGGCCAGCATCAGTTCGGACGGTTGGAAAAAAGCGTTGGGAAAGTAGCTCCTCGGAGTGTTATAGCCCTTTGCAGAATACAGCCAGTGTGGACTGAGGTCAGCCATTGTAGGATGCTGGCGTAATGGTTGCTAGCGGCCCGTCTTGAAACACGGACCAAGGAGTCTAACATCCATGCGAGTGTTTGGATATCAAATCCGCACGCGCAATGAAAGTGAACGGAGGTGAGAGCTTCGGCGCATCATCGACCGATCCTGATGTACTCGGAAGGATTTGAGTATGAGCATGGCTGTTGGGACCCGAAAGATGGTGAACTATGCGTGAATAGGGCGAAGCCAGAGGAAACTCTGGTGGAGGCTCGCAGCGGTTCTGACGTGCAAATCGATCGTCAAATTTGCGTATAGGG</t>
  </si>
  <si>
    <t>94% match to 298-3</t>
  </si>
  <si>
    <t>~100% match to 75-7</t>
  </si>
  <si>
    <t>sp.6</t>
  </si>
  <si>
    <t>sp. 6</t>
  </si>
  <si>
    <t>100% match to 350-4</t>
  </si>
  <si>
    <t>&gt;99% match to 350-4</t>
  </si>
  <si>
    <t>?? Contamination based on ITS, Aquaticola sp.</t>
  </si>
  <si>
    <t>small, sometimes strongly curved, ca. 20-35 x 1.5-2 um; Paramicrothyrium?</t>
  </si>
  <si>
    <t>GGCCAGTCGGGATTGCAGTTAATTTTTCTTTTGGCAGGATTTGCACTAAGTTTGAACAAAGCTCGACGGTGTTGTAAGCCAGTCTTGCACGCCCGGAAAGGTGCAGGTCCTGCCTTGCCTGTAAGGCAGTGCCCTTTTTAAGACGTTCTACTTGTCTTTAGGGCCGAGAGTGACTGGTTTTGGCTGTTCACTCGTTTTAAATTTTACACCACTACATTTGGGCCCTTCTCCTGCCATACCCGGCGGGCGTGGGGCCCTGTGAGGTGATCGATTTATGGTTCAGTCTCCGACTGCTGATGCAATGCTTTTCAATTTTTACCCCGGGATTCAATTCTCTTAGGTACGTGGAGTCTGGTGATATATCACTATAAGCACGCGCGGCACGGAGGGGACTGAAGCGAGTGGGCGTGAAGGCCTGACCAGACGCCTCACCTGAAAGCGGGAGAAACACCGCATGGAACGGCTGGCAGTTTTTAAACTACACCGGCTCCTTGAACACGTAACCCTTGTCTATGAGCACCTTTGTTTCCTCGGCAGGCTTGCCTGCCAATGGGGACTATACCAAACCTTTTATGCAGTAGTAGTAGCCGTATATAAACAAAAATCAAAACTTTCAACAACGGATCTCTTGGTTCTGGCATCGATGAAGAACGCAGCGAAATGCGATAAGTAGTGTGAATTGCAGAATTCAGTGAATCATCGAATCTTTGAACGCACATTGCGCCCTGTGGTATTCCGCAGGGCATGCCTGTTCGAGCGTCATTTACCTACCTCAAGCTCTGCTTGGTGTTGGGCGTTTGTCCTGCCTTTTTGGCATGGACTCGCCTCAAATATATTGGCAGCCGTCACCCTGGCTTCGAGCGCAGCACATTTGCGCCTGATATCTATGTGGTGGTTCTCCAGAAGCGTACTTTTTTGGTTGACCTCGGATCAGGTAGGGATACCCGCTGAACTTAAGCATATCAATAAGCGGAGGAAAAGAAACCAACAGGGATTGCCCTAGTAACGGCGAGTGAAGCGGCAACAGCTCAAATTTGAAATCTGGCTCCCTTGGGGGTCCGAGTTGTAATTTGTAGAGGGTGCTTTGGTATTAGCTGTGGTCTAAGACCCTTGGAACAGGGCGTCACAGAGGGTGAGAATCCCGTATGTGGCCAGCAGCTCTTGCCTTGTAAAGCCCCTTCGACGAGTCGAGTTGTTTGGGAATGCAGCTCTAAATGGGAGGTAAATTTCTTCTAAAGCTAAATACTGGCCAGAGACCGATAGCGCACAAGTAGAGTGATCGAAAGATGAAAAGCACTTTGGAAAGAGAGTCAAAAAGCACGTGAAATTGTTGAAAGGGAAGCGCTTGCAGCCAGACTTGCCCGTAGTTGTTCATCTAGGCTTCTGCCTGGTGCACTCTTCTGCGGGCAGGCCAGCATCAGTCCAGGCGGTCGGATAAAGGCCTTGGGAATGTGGCTCCTTTCGGGGAGTGTTATAGCCCAGGGTGCCATGCGGCCAGCCTGAACTGAGGTCCGCGCTTCTGCTAGGATGCTGGCGTAATGGCTGTAAGCGGCCCGTCTTGAAACACGGACCAAGGAGTCTAACATCTATGCGAGTGTTTGGGTGTCAAGCCCGAGCGCGCAATGAAAGTGAACGGAGGTGGGAACCCCTCGGGGTGCACCATCGACCGATCCTGATGTCTTCGGATGGATTTGAGTAAGAGCATAGCTGTTGGGACCCGAAAGATGGTGAACTATGCCTGAATAGGGTGAAGCCAGAGGAAACTCTGGTGGAGGCTCGCAGCGGTTCTGACGTGCAAATCGATCGTCAAATTTGGGCATAGGG</t>
  </si>
  <si>
    <t>close to A. longissima, but likely undescribed species based on ITS; =334-1</t>
  </si>
  <si>
    <t>close to A. longissima, but likely undescribed species based on ITS; =233-3</t>
  </si>
  <si>
    <t>conspecific to 231-5, 69-1</t>
  </si>
  <si>
    <t>TGCCCTCACGGGTAGATCTCCCACCCTTGAATACATACCTTTGTTGCTTTGGCAGGCCGCTTCGGCCCTGGGCTTCGGCTCGGGCGTGCCTGCCAGAGGACCCCAAACTCTAAATTACAGTGTCGTCTGAGTACTATATAATAGTTAAAACTTTCAACAACGGATCTCTTGGTTCTGGCATCGATGAAGAACGCAGCGAAATGCGATAAGTAATGTGAATTGCAGAATTCAGTGAATCATCGAATCTTTGAACGCACATTGCGCCCCTTGGTATTCCGGGGGGCATGCCTGTTCGAGCGTCATCAAAAACCCTCAAGCCTAGCTTGGTGTTGGGGCCTGCCGCCTGGCAGCCCTTAAAATCAGTGGCGGTGCCGGTCGGCTCTAAGCGTAGTAATTCTTCTCGCTATAGACGTCGGGCGGCTCTAGCCAACAACCCCCAACTTCTTAGTTTGACCTCGGATCAGGTAGGGATACCCGCTGAACTTAAGCATATCAATAAGCGGAGGAAAAGAAACCAACAGGGATTGCCTCAGTAACGGCGAGTGAAGCGGCACAAGCTCAAATTTGAAATCTGGCTCTTTCAGGGTCCGAGTTGTAATTTGTAGAAGATGCTTCGGGTGTGGCTCCGGTCTAAGTTCCTTGGAACAGGACGTCATAGAGGGTGAGAATCCCGTATGTGACCGGTCGCCTTCGCCCATGTGAAGCTCTTTCGACGAGTCGAGTTGTTTGGGAATGCAGCTCAAAATGGGTGGTAAATTTCATCTAAAGCTAAATATTGGCCAGAGACCGATAGCGCACAAGTAGAGTGATCGAAAGATGAAAAGCACTTTGGAAAGAGAGTTAAACAGTACGTGAAATTGTTGAAAGGGAAGCGCTTGCAACCAGACTTGCGCGCGGTTGATCATCCGGGGTTCTCCCCGGTGCACTCTGCCGCGCTCAGGCCAGCATCGGTTTCGACGGTGGGATAAAGGCCTTGGGAATGTGGCTCCTCTCGGGGAGTGTTATAGCCCTCGGTGCAATGCCGCCTGTCGGGACCGAGGACCGCGCTTCGGCTAGGATGCTGGCGTAATGGTTGTAAGCGACCCGTCTTGAAACACGGACCAAGGAGTCTAACATCTATGCGAGTGTTTGGGTGTCAAACCCATACGCGTAATGAAAGTGAACGGAGGTGAGAACCCTTAAGGGTGCATCATCGACCGATCCTGATGTCTTCGGATGGATTTGAGTAAGAGCATAGCTGTTGGGACCCGAAAGATGGTGAACTATGCGTGAATAGGGTGAAGCCAGAGGAAACTCTGGTGGAGGCTCGCAGCGGTTCTGACGTGCAAATCGATCGTCAAATTTGCGCATAGGG</t>
  </si>
  <si>
    <t>angulatum</t>
  </si>
  <si>
    <t>999143</t>
  </si>
  <si>
    <t>999144</t>
  </si>
  <si>
    <t>999145</t>
  </si>
  <si>
    <t>999146</t>
  </si>
  <si>
    <t>CTTAGCCGTAGAAATGCAGCCCCCGCAAAGATTAGCTGTGCGGGATAGAGGCCACGCCTCTCCCACCCCGTTCGGGAAACCCAACGAGTGGTGGACTCGCACGGTCACTCACACCCTGTGTTAACATACCTTTGTTGCTTTGGCAGGCCGCGGCCTCCGCTGCGGGCTCACGCTCGCATGCGCCTGCCAGAGGACCCAACTCTTGTTTTTAGTGATGTCTGAGTACTATTAAATAGTTAAAACTTTCAACAACGGATCTCTTGGTTCTGGCATCGATGAAGAACGCAGCGAAATGCGATAAGTAATGTGAATTGCAGAATTCAGTGAATCATCGAATCTTTGAACGCACATTGCGCCCGCTGGTATTCCGGCGGGCATGCCTGTTCGAGCGTCATTATGACCAACTCACGCTCTGCGTGGTCTTGGGGTCCGCTGTCACGGCGGCTCTTAAACTCAGTGGCGGTGCCGTGCGGCTCTCAGCGTAGTAATTTATCTCGCTACAGGGTCCGGACGGTGCTAGCCAGCAACCCCAACTACTCTAGGTTGACCTCGGATCAGGTAGGGATACCCGCTGAACTTAAGCATATCAATAAGCGGAGGAAAAGAAACCAACAGGGATTACCTCAGTAACGGCGAGTGAAGCGGTAACAGCTCAAATTTGAAATCTGGCTCTTTCAGGGTCCGAGTTGTAATTTGTAGAAGATGCTTCGAGTGTGGTCCCGGTCTAAGTTCCTTGGAACAGGACGTCATAGAGGGTGAGAATCCCGTATGTGACTGGGTGCCTTCGCTCATGTGAAGCTCTTTCGACGAGTCGAGTTGTTTGGGAATGCAGCTCAAAATGGGTGGTAAATTTCATCTAAAGCTAAATATTGGCCAGAGACCGATAGCGCACAAGTAGAGTGATCGAAAGATGAAAAGCACTTTGGAAAGAGAGTTAAACAGTACGTGAAATTGTTGAAAGGGAAGCGCTTGCAATCAGACTTGCCCGCCGTCGATCATCCAGGGTTCTCCCCGGTGCACTCGGCGGCGTTCAGGCCAGCATCGGTTTCGGGGGTGGGATAAAGGCCTTGGGAATGTAGCTTCTTTCGGGGAGTGTTATAGCCCTCGGTGCAATGCCGCCTCTCGGGACCGAGGACCGCGCTTCGGCTAGGATGCTGGCGTAATGGTTGTAAGCGACCCGTCTTGAAACACGGACCAAGGAGTCTAACATCTATGCGAGTGTTTGGGTGTCAAACCCATACGCGTAATGAAAGTGAACGGAGGTGAGAACCCTTAAGGGCGCATCATCGACCGATCCTGATGTCTTCGGATGGATTTGAGTAAGAGCATAGCTGTTGGGACCCGAAAGATGGTGAACTATGCGTGAATAGGGTGAAGCCAGAGGAAACTCTGGTGGAGGCTCGCAGCGGTTCTGACGTGCAAATCGATCGTCAAATTTGCGTATAGGG</t>
  </si>
  <si>
    <t>close to A. longissima, but likely undescribed species based on ITS; =233-3; =334-1</t>
  </si>
  <si>
    <t>TGTCCCTTGTCTATGAGCACTCTTGTTTCCTCGGCAGGCTTGCCTGCCAATGGGGACTACACCAAACCTTTTTTGCAGTAGTAGTAGCCGTATATAAACAAAAATCAAAACTTTCAACAACGGATCTCTTGGTTCTGGCATCGATGAAGAACGCAGCGAAATGCGATAAGTAGTGTGAATTGCAGAATTCAGTGAATCATCGAATCTTTGAACGCACATTGCGCCCTGTGGTATTCCGCAGGGCATGCCTGTTCGAGCGTCATTTAACCCCCTCAAGCTCTGCTTGGTGTTGGGCGTTTGTCCTGCCCATTTGGCGCGGACTCGCCTCAAATACATTGGCAGCCGTCACACTGGCTTCGAGCGCAGCACATTTGCGTCTGATTCCTATGTGGAGGCTCCCCAGAAGCCTACTTATTTTGGTTGACCTCGGATCAGGTAGGGATACCCGCTGAACTTAAGCATATCAATAAGCGGAGGAAAAGAAACCAACAGGGATTGCCCTAGTAACGGCGAGTGAAGCGGCAACAGCTCAAATTTGAAATCTGGCTCCCTTGGGGGTCCGAGTTGTAATTTGTAGAGGGTGCTTTGGTATTAGCTGTGGTCTAAGACCCTTGGAACAGGGCGTCACAGAGGGTGAGAATCCCGTATGTGGCCAGCAGCTCTTGCCTTGTAAAGCCCCTTCGACGAGTCGAGTTGTTTGGGAATGCAGCTCTAAATGGGAGGTAAATTTCTTCTAAAGCTAAATACTGGCCAGAGACCGATAGCGCACAAGTAGAGTGATCGAAAGATGAAAAGCACTTTGGAAAGAGAGTCAAAAAGCACGTGAAATTGTTGAAAGGGAAGCGCTTGCAGCCAGACTTGCTCGTAGTTGTTCATCTAGGCTTCTGCCTGGTGCACTCTTCTGCGGGCAGGCCAGCATCAGTCCAGGCGGTCGGATAAAGGCCTTGGGAATGTGGCTCCTTTCGGGGAGTGTTATAGCCCAGGGTGCCATGCGGCCAGCCTGAACTGAGGTCCGCGCTTCTGCTAGGATGCTGGCGTAATGGCTGTAAGCGGCCCGTCTTGAAACACGGACCAAGGAGTCTAACATCTATGCGAGTGTTTGGGTGTCAAGCCCGAGCGCGCAATGAAAGTGAACGGAGGTGGGAACCCCTCGGGGCGCACCATCGACCGATCCTGATGTCTTCGGATGGATTTGAGTAAGAGCATAGCTGTTGGGACCCGAAAGATGGTGAACTATGCCTGAATAGGGTGAAGCCAGAGGAAACTCTGGTGGAGGCTCGCAGCGGTTCTGACGTGCAAATCGATCGTCAAATT</t>
  </si>
  <si>
    <t>cf._longissima</t>
  </si>
  <si>
    <t>only 97% similarity to A. longissima</t>
  </si>
  <si>
    <t xml:space="preserve">?crassa </t>
  </si>
  <si>
    <t>bad sequencing, shows as ~A. atra, likely it's of 341-7</t>
  </si>
  <si>
    <t>CCCTTTGTCTATAAGCACCTTTGTTTCCTCGGCATTAACCTGCCTATGAGGACCCTTTAAACTCTTTGTAATAGCAGTCAAATTCAGAACAAAACAAATATTAAAACTTTCAACAACGGATCTCTTGGTTCTGGCATCGATGAAGAACGCAGCGAAATGCGATAAGTAGTGTGAATTGCAGAATTTAGTGAATCATCGAATCTTTGAACGCACATTGCGCCCTTCGGTATTCCGTTGGGCATGCCTGTTCGAGCGTCATTAGAAAATTCAAGCTCTGCTTGGTGTTGGGTGATTGTTCTGCCTTTGTGCATGGACTCGCCTTAAAGATATTGGCAGCCGGCTCATCCGCTTCTTGCGCAGCACAATGCGCTCTGCAGCTCTTGACCAGCTTTCCAGAAGCCATCCTAAGTTTGACCTCGGATCAGGTAGGGATACCCGCTGAACTTAAGCATATCAATAAGCGGAGGAAAAGAAACCAACAGGGATTGCCCTAGTAACGGCGAGTGAAGCGGCATCAGCTCAAATTTGAAATCTGGCTCTTTTAGAGTCCGAGTTGTAATTTGCAGAGGGCGCTTTGGTGTTGGCTGCGGTCTAAGTTCCTTGGAACAGGACGTCACAGAGGGTGAGAATCCCGTACGTGGTCGCATGTCTTCACCGTGTAAAGCCCCTTCGACGAGTCGAGTTGTTTGGGAATGCAGCTCTAAATGGGAGGTAAATTTCTTCTAAAGCTAAATATTGGCCAGAGACCGATAGCGCACAAGTAGAGTGATCGAAAGATGAAAAGCACTTTGGAAAGAGAGTCAAAAAGCACGTGAAATTGTTGAAAGGGAAGCGCTTGCAGCCAGACTTGCCTGTAGTTGCTCATCCGGGAAATTTTCCGGTGCACTCTTCTGCGGGCAGGCCAGCATCAGTTCAGGCGGCTGGATAAAGACCTATGTCATGTAGCTCTCTTCGGGGAGTGTTATAGGGTAGGTGGAATGCAGCCAGCTTGAATTGAGGTCCGCGCTTCGGCTAGGATGCTGGCGTAATGGCTGTAAGCGGCCCGTCTTGAAACACGGACCAAGGAGTCTAACATCTATGCGAGTGTTTGGGTGTCAAGCCCGAGCGCGTAATGAAAGTGAACGGAGGTGGGAACCCCTCGGGGTGCACCATCGACCGATCCTGATGTCTTCGGATGGATTTGAGTAAGAGCATAGCTGTTGGGACCCGAAAGATGGTGAACTATGCCTGAATAGGGTGAAGCCAGAGGAAACTCTGGTGGAGGCTCGCAGCGGTTCTGACGTGCAAATCGATCGTCAAATT</t>
  </si>
  <si>
    <t>999147</t>
  </si>
  <si>
    <t>999148</t>
  </si>
  <si>
    <t>999149</t>
  </si>
  <si>
    <t>ACCCTTCTGTGAACCTACCTTTTGTTGGCATGTCCCGAGTTGTTTCGGCGGGTATGGGCTTCGGTCCTTCGCCTCTCGTAGGTGCCCGCCGGCAGCCTGGGATATAAAATTCTATGTTTTTTTAGTGGTTAAACTCTGAGTATCATACAAAATAAGTTAAAACTTTCAGCAACGGATCTCTTGGTTCTGGCATCGATGAAGAACGCAGCGAAATGCGATAAGTAATGTGAATTGCAGAATTCAGTGAATCATCGAATCTTTGAACGCACATTGCGCCCGCTAGTATTCTAGCAGGCATGCCTGTTCGAGCGTCATTTCAACCCTCAAGCTCTGCTTGGTGTTGGGGACTCGCCGACCTCTCCGGAGAGGCGATCCCCTAAAGACAGTGGCGGACCCGCTGGTGTTCTCTTGCGTAGTAGTCATCTCCTCGCACTGGGACCCGGTGGTGTTCTCGCCGTTAAACCCCCAATTTTCTATGGTTGACCTCGGATCAGGTAGGAATACCCGCTGAACTTAAGCATATCAATAAGCGGAGGAAAAGAAACCAACAGGGATTGCCCCAGTAACGGCGAGTGAAGCGGCAACAGCTCAAATTTGAAATCTGGCATCCGCCCGAGTTGTAATTTGCAGAGGAAGCTTTTGACGAGGTTCCTTCCGAGTGCCCTGGAATGGGACGCCATAGAGGGTGAGAGCCCCGTATGGTCGGATACCGAGTCTCTGTATAGCTCCTTCGACGAGTCGAGTAGTTTGGGAATGCTGCTCAAAATGGGAGGTAAATTTCTTCTAAAGCTAAATATTGGCCAGAGACCGATAGCGCACAAGTAGAGTGATCGAAAGATGAAAAGCACTTTGAAAAGAGGGTTAAATAGCACGTGAAATTGCTGAAAGGGAAGCGTTTATGACCAGACTTGTGCCCGGTGAATCATCCAGCGTTCTCGCTGGTGCACTTTGCCGGGTTCAGGCCAGCATCAGTTTGTCGTCGGGGAAAAAAGCTTTGGGAACGTGGCTCTTCGGAGTGTTATAGCCCACTGTACAATACCTTTCGGCAGACTGAGGTTCGCGCATCTGCAAGGATGCTGGCGTAATGGTCATCAGCGACCCGTCTTGAAACACGGACCAAGGAGTCATCCTTATATGCAAGTGTTTGGGTGTAAAACCCCTACGCGAAATGAAAGTGAACGCAGGTGAGAGCTTCGGCGCATCATCGACCGATCCTGATGTCCTCGGATGGATTTGAGTATGAGCATATAGGGCTGGACCCGAAAGAAGGTGAACTATGCCTGTATAGGGTGAAGCCAGAGGAAACTCTGGTGGAGGCTCGCAGCGGTTCTGACGTGCAAATCGATCGTCAAATATGGGCATGGGGCGAAAGACTA</t>
  </si>
  <si>
    <t>parvula</t>
  </si>
  <si>
    <t>999150</t>
  </si>
  <si>
    <t>again mismatch as of Aug 2021</t>
  </si>
  <si>
    <t>CCAACCCCTGTGAACTATACCATTTGTTGCCTCGGCGGCGTCCTGCTTCGCGGCGGGCCCGCCAGAGGACCCAAACTCTTGTATTTGAATTGAGTCTTCTCTGAGTGATACAAGTAATAAATCAAAACTTTCAACAACGGATCTCTTGGTTCTGGCATCGATGAAGAACGCAGCGAAATGCGATAAGTAATGTGAATTGCAGAATTCAGTGAATCATCGAATCTTTGAACGCACATTGCGCCCGCCAGTATTCTGGCGGGCATGCCTGTTCGAGCGTCATTTCAACCCTCAAGCCCCCCGGGCTTGGTGTTGGAGATCGGCAAAACGGCCCCCTCGGGGGTCCGCGCCGTCTCCCAAATCTAGTGGCGGTCTCGCTGTAGCTTCCTCTGCGTAGTAACTCACCTCGCACTGGGACTGGGCGCGGCCACGCCGTTAAACACCCCACTTCTGAAGGTTGACCTCGGATCAGGTAGGACTACCCGCTGAACTTAAGCATATCAATAAGCGGAGGAAAAGAAACCAACAGGGATTGCCCTAGTAACGGCGAGTGAAGCGGCAACAGCTCAAATTTGAAATCTGGCCCTCGGGTCCGAGTTGTAATTTGTAGAGGATGCTTTTGGTGCGGTACCTTCCGAGTTCCCTGGAACGGGACGCCATAGAGGGTGAGAGCCCCGTCTGGTTGGATGCCAATCCTCTGTAAAGCTCCTTCGACGAGTCGAGTAGTTTGGGAATGCTGCTCTAAATGGGAGGTATATGTCTTCTAAAGCTAAATACCGGCCAGAGACCGATAGCGCACAAGTAGAGTGATCGAAAGATGAAAAGCACTTTGAAAAGAGAGTTAAAAAGTACGTGAAATTGTTGAAAGGGAAGCGCTTATGACCAGACTTGGGCTTGGTTGATCATCCTGGGTTCTCCCTGGTGCACTCTTCCAGTTCAGGCCAGCATCAGTTTGCTTCGGGGGATAAAGGTTTCGGGAATGTGGCTCCCTCGGGAGTGTTATAGCCCGTTTCGTAATACCCTGGGACAGACTGAGGTTCGCGCATCTGCAAGGATGCTGGCGTAATGGTCATCAGCGACCCGTCTTGAAACACGGACCAAGGAGTCGTCTTCGTATGCGAGTGTTCGGGTGTTAAACCCCTACGCGTAATGAAAGTGAACGCAGGTGAGAGCTTCGGCGCATCATCGACCGATCCTGATGTTCTCGGATGGATTTGAGTAAGAGCATACGGGGCCGGACCCGAAAGAAGGTGAACTATGCCTGTATAGGGTGAAGCCAGAGGAAACTCTGGTGGAGGCTCGCAGCGGTTCTGACGTGCAAATCGATCGTCAAATATGGGCATGGGGCGAAAGACTA</t>
  </si>
  <si>
    <t>999151</t>
  </si>
  <si>
    <t>OP362578</t>
  </si>
  <si>
    <t>CCCAACCCCTGTGAACTTACCTATAACGTTGCTTCGGCGGGAAACCGACGGCCCTGTAAAACGGGCCGCCCCCGCCAGAGGACCCCCCAACTCTTGTTATATTATGTTTCTCTGAGTACAACAAGCAAATAAATTAAAACTTTCAACAACGGATCTCTTGGCTCTGGCATCGATGAAGAACGCAGCGAAACGCGATAAGTAATGTGAATTGCAGAATTTAGTGAATCATCGAATCTTTGAACGCACATTGCGCCCGCCAGTATTCTGGCGGGCATGCCTGTCCGAGCGTCATTACAACCCTCAGGCCCCCGGGCCTGGTGTTGGGGATCGGCGGAGCCCTCTGTGGCACACGCCGTCCCCCAAATTCAGTGGCGGTCTCGCTGCAGCCTCCATTGCGTAGTAGCTAACACCTCGCAACTGGAAGGCGGCGCGGCCACGCCGTAAAACCCCCAACTTCTGAATGTTGACCTCGGATCAGGTAGGAATACCCGCTGAACTTAAGCATATCAATAAGCGGAGGAAAAGAAACCAACAGGGATTGCCTCAGTAACGGCGAGTGAAGCGGCAACAGCTCAAATTTGAAATCTGGCTCTCGGGCCCGAGTTGTAATTTGTAGAGGATGCTTTTGGTGCGGTGCCTTCCGAGTTCCCTGGAACGGGACGCCATAGAGGGTGAGAGCCCCGTCTGGTTGGATGCCAATCCTCTGTAAAGCTCCTTCGACGAGTCGAGTAGTTTGGGAATGCTGCTCTAAATGGGAGGTATATGTCTTCTAAAGCTAAATACCGGCCAGAGACCGATAGCGCACAAGTAGAGTGATCGAAAGATGAAAAGAACTTTGAAAAGAGAGTTAAAAAGTACGTGAAATTGTTGAAAGGGAAGCGCTTGTGACCAGACTTGGGCTTGGTTGATCATCCAGGGTTCTCCCTGGTGCACTCTTCCGGCCCAGGCCAGCATCAGTTTGCCCCGGGGGATAAAGGCGTCGGGAATGTGGCTCCCTCCGGGGAGTGTTATAGCCCAGCGCGTAATACCCTGAGGCGGACTGAGGTTCGCGCATTCGCAAGGATGCTGGCGTAATGGTCATCAGTGACCCGTCTTGAAACACGGACCAAGGAGTCGTCTTCGTATGCGAGTGTTCGGGTGTCAAACCCCTACGCGTAATGAAAGTGAACGCAGGTGAGAGCTTCGGCGCATCATCGACCGATCCTGATGTTTTCGGATGGATTTGAGTAAGAGCATACGGGGCCGGACCCGAAAGAAGGTGAACTATGCCTGTATAGGGTGAAGCCAGAGGAAACTCTGGTGGAGGCTCGCAGCGGTTCTGACGTGCAAATCGATCGTCAAATATGGGCATGGGGCGAAAGACTA</t>
  </si>
  <si>
    <t>isolated as A. penicillioides</t>
  </si>
  <si>
    <t>ACTTACCAGTGGGAATAGTGTTGTCTCGGTGGTGCTGTCCCGGGGGGACAGTGGCCGGCGTAATACCTGGCAAGCCGCCGGCAGCGCGATCAACTAAACTCTTGTTTTTATTGTGATTACTTCTGAGTTAGCTTCGAGAGGAGCGAAAAAAAAAATGAATCAAAACTTTCAGCAACGGATCTCTTGGTTCTGGCATCGATGAAGAACGCAGCGAAATGCGATAAGTAATGTGAATTGCAGAATTCAGTGAATCATCGAATCTTTGAACGCACATTGCGCCCGCCAGTATTCTGGCAGGCATGCCTGTTCGAGCGTCATTTACAACCCTCAAGCACAGCTTGGTGTTGGGGATCCCCTCGGTTTCTAACTGAGCGGTCCCCCAAATACAGTGGCGGACCCGCTGGAGTCTTCCCCCTGCGTAGTAGTTTTACATTCAACTCGCATTGGGACCTAGCGGGAGCAGCCGTAAAGCCCTGGGAAGAGACTTCTGTCTCAACCTAGACCTTTATATTGTTGACCTCGGATCAGGTAGGAATACCCGCTGAACTTAAGCATATCAATAAGCGGAGGAAAAGAAACCAACAGGGATTGCCTCAGTAACGGCGAGTGAAGCGGCAACAGCTCAAATTTGAAATCTGGCATCCGCCCGAGTTGTAATTTGCAGAGGAAGCTTTTGACGAGGTTCCTTCCGAGTGCCCTGGAATGGGACGCCACAGAGGGTGAGAGCCCCGTATGGCAGGATACCGAGTCTCTGTATAGCTCCTTCGACGAGTCGAGTAGTTTGGGAATGCTGCTCAAAATGGGAGGTAAATTTCTTCTAAAGCTAAATATTGGCCAGAGACCGATAGCGCACAAGTAGAGTGATCGAAAGATGAAAAGCACTTTGAAAAGAGGGTTAAATAGCACGTGAAATTGCTGAAAGGGAAGCGCTTGTGACCAGACTTGTGCCCGGTGAATCATCCAGCGTTCTCGCTGGTGCACTTTGCCGGGTTCAGGCCAGCATCAGTTCGCCGTCGGGGACAAAAGTTTTGGGAACGTGGCTCTTCGGAGTGTTATAACCCATTGCATAATACCCTTCGACGGACTGAGGTTCGCGCATCTGCAAGGATGCTGGCGTAATGGTCATCAGCGACCCGTCTTGAAACACGGACCAAGGAGTCATCCTTACATGCGAGTGTTCGGGTGTAAAACCCCTACGCGAAATGAAAGTGAACGTAGGTGAGAGCTTCGGCGCATCATCGACCGATCCTGATGTCCTCGGATGGATTTGAGTACGAGCATGTAGGGCTGGACCCGAAAGAAGGTGAACTATGCCTGTATAGGGTGAAGCCAGAGGAAACTCTGGTGGAGGCTCGCAGCGGTTCTGACGTGCAAATCGATCGTCAAATATGGGCATGGGGCGAAAGACTA</t>
  </si>
  <si>
    <t>999152</t>
  </si>
  <si>
    <t>~95% match to C. chaetocladia</t>
  </si>
  <si>
    <t>Dactylellina</t>
  </si>
  <si>
    <t>999153</t>
  </si>
  <si>
    <t>ATAGCTGTCTGGCCGCAAGGCCCTGACGCTTCAACCCTTTGTGAACCAAAAAACCATTCGCTTCGGCAGCAGCCAGGTCAGAAACGGCCCGGTTGTCAGCCTGCCGCTAGCACAACCCCTCAAAACTTGCAGTTGAACAATGTCTGACAACCAAATTTTCGAATGAAAATTAAAACTTTCAACAACGGATCTCTTGGTTCCCGCATCGATGAAGAACGCAGCGAAACGCGATAGTTAATGTGAATTGCAGAATTCAGTGAATCATCGAGTCTTTGAACGCACATTGCGCCCATTGGTATTCCATTGGGCATGTCTGTTTGAGCGTCATTACAACCCTCGGTTCCAACCGGTTTTGAGCGTGCCCGGGTCCCCGACCCGGCCGGCTTTAAAGTTGTAAGCTCTGCTGCCCGCCCAGCCCGGCCAGAACATAGTAAAAACTACTTGTTCCCGGTCAGGATTGAAGCGGTGCGGCCTGAACAATACCTACCAAACTCTTAGGTTTGACCTCAGATCAGACAAGGATACCCGCTGAACTTAAGCATATCAATAAGCGGAGGAAAAGAAACCAACAGGGATTGCCTCAGTAACGGCGAGTGAAGCGGCAAGAGCTCAAATTTGAAATCTGGAGCCTTCGGCTTCCGAGTTGTAATTTGAAGAGGATGTTTCGGTCGCGGCCTGGGCCTAAGTTCCTTGGAACAGGACGTCATGGAGGGTGAGAATCCCGTACATGGCTGCAGGCTTGCTTCTATGTGAAACTCCTTCGACGAGTCGAGTTGTTTGGGAATGCAGCTCAAAATGGGTGGTAAATTTCATCTAAAGCTAAATATTGGCGGGAGACCGATAGCGCACAAGTAGAGTGATCGAAAGATGAAAAGCACTTTGAAAAGAGAGTTAAACAGTACGTGAAATTGTTGAAAGGGAAGCGCTTGCGATCAGACTCGCTTTCGGTTGATCAACGTTCCTTCTGGTTCGTGCACTCTGCCGTTTGCGGGCCAGCATCGGTTGGGGCGGCGGGACAAAGGCTTCGGGAATGTGGCTCTCTTCGGGGAGTGTTATAGCCCGTTGCGTCATGCCGTCAGCTCCGACCGAGGTCCGCGGTTCGCCTAGGATGCTGGCTTAATGGTCGTAAGCGACCCGTCTTGAAACACGGACCAAGGAGTCTAACATCTATGCGAGTCTTTGGGTGTCAAACCCATGGGCGAAATGAAAGTGAACGGAGGTGGGAGTCCTCGGATGCACCATCGACCGATCCTGATGTTCTCGGATGGATTTGAGTATGAGCATAGCTGTTGGGACCCGAAAGATGGTGAACTATGCCTGAATAGGGTGAAGCCAGAGGAAACTCTGGTGGAGGCTCGCAGCGGTTCTGACGTGCAAATCGATCGTCAAATT</t>
  </si>
  <si>
    <t>100% match to type</t>
  </si>
  <si>
    <t>KU519113</t>
  </si>
  <si>
    <t>ACCCTTGAATACTATACCTTAGTTGCTTTGGCAGGCCGTGGAAACACCGTGGGCTCCGGCTTATGCGTGCCTGCCAGGGGAATAAAAAACTCTGTTTTTAGTGATGTCTGAGTACTATATAATAGTTAAAACTTTCAACAACGGATCTCTTGGTTCTGGCATCGATGAAGAACGCAGCGAAATGCGATAAGTAATGTGAATTGCAGAATTCAGTGAATCATCGAATCTTTGAACGCACATTGCGCCCCGTGGTATTCCGCGGGGCATGCCTGTTCGAGCGTCATTTCAACCAATCAAGCCTCGGCTTGGTATTGGGGCCTGCGCCTGCGCAGCCCTTAAACCCAGTGGCGGTGCTATTGAGCTCTGAGCGTAGTAAATCTCCTCGCTATAGGGTCTCGGTAGTTGCTTGCCAACAACCCCCATTTTTTTTCAGGTTGACCTCGGATCAGGTAGGGATACCCGCTGAACTTAAGCATATC</t>
  </si>
  <si>
    <t>999154</t>
  </si>
  <si>
    <t>CCCTTGAATACTATACCTTAGTTGCTTTGGCAGGCCGTGGAAACACCGTGGGCTCCGGCTTATGCGTGCCTGCCAGGGGAATAAAAAACTCTGTTTTTAGTGATGTCTGAGTACTATATAATAGTTAAAACTTTCAACAACGGATCTCTTGGTTCTGGCATCGATGAAGAACGCAGCGAAATGCGATAAGTAATGTGAATTGCAGAATTCAGTGAATCATCGAATCTTTGAACGCACATTGCGCCCCGTGGTATTCCGCGGGGCATGCCTGTTCGAGCGTCATTTCAACCAATCAAGCCTCGGCTTGGTATTGGGGCCTGCGCCTGCGCAGCCCTTAAACCTAGTGGCGGTGCTATTGAGCTCTGAGCGTAGTAAATCTCCTCGCTATAGGGTCTCGGTAGTTGCTTGCCAACAACCCCGATTTTTTTCAGGTTGACCTCGGATCAGGTAGGGATACCCGCTGAACTTAAGCATATCAATAAGCGGAGGAAAAGAAACCAACAGGGATTACCTCAGTAACGGCGAGTGAAGCGGTAACAGCTCAAATTTGAAATCTGCCGCAAGGCCGAGTTGTAATTTGTAGAAGATGCTTTGGGTATGGCCCCGGTCTAAGTTCGTTGGAACACGACGTCATAGAGGGTGAGAATCCCGTATGTGACTGGGTGCTTTTGCCTATGTAAAGCTCTTTCGACGAGTCGAGTTGTTTGGGAATGCAGCTCAAAATGGGTGGTATATTTCATCTAAAGCTAAATATTGGCCAGAGACCGATAGCGCACAAGTAGAGTGATCGAAAGATGAAAAGCACTTTGGAAAGAGAGTTAAACAGTACGTGAAATTGTTGAAAGGGAAGCGCTTGCAACCAGACTTGCACGCTGTTGATCATCTAGGCTTCTGTCTGGTGCACTCAACTGCGTTCAGGCCAGCATCGGTTTTGGTGGTTGGATAAAGGCCTTGGGAATGTAGCTTCTTTCGGGGAGTGTTATAGCCCTCGGTGCAATGCAGCCTACTGGGACCGAGGACCGCGCTTCGGCTAGGATGCTGGCGTAATGGTTGTAAGCGACCCGTCTTGAAACACGGACCAAGGAGTCTAACATCTATGCGAGTGTTTGGGTGTCAAACCCATACGCGTAATTAACGTGAACGGAGGTAAGAACCCTTAAGGGTGCATTATCGACCGATCCTGATGTCTTCGGATGGATTTGAGTAAGAGCATAGCTGTTGGGACCCGAAAGATGGTGAACTATGCCTGAATAGGGTGAAGCCAGAGGAAACTCTGGTGGAGGCTCGCAGCGGTTCTGACGTGCAAATCGATCGTCAAATTTGGGTATAGGGGCGAAAGACTA</t>
  </si>
  <si>
    <t>999155</t>
  </si>
  <si>
    <t>thin conidia, frills, rhexolysis seen??; but  not Amniculicola</t>
  </si>
  <si>
    <t>TCTTTTTAACCCATTGTGAACCAAAAAAACCTTTTTGCTTCGGCAGCAGACCTGGTCTTTCGTTAGGCCTACGTCGTTAGCCTGCCGGCAGCACCTTCATTAAACTTGTTTTCAAAAAACTTGTCTGAACAAAATCATTTTTGAATGAAAATCAAAACTTTCAACAACGGATCTCTTGGTTCTCGCATCGATGAAGAACGCAGCGAAACGCGATAGTTAATGTGAATTGCAGAATTCAGTGAATCATCGAGTCTTTGAACGCACATTGCGCCTTTTGGTATTCCGAAAGGCATGTCTGTTTGAGCGTCATTTCAACACCCTTCAACCGTACGGTTGGTCTTGAGCTCGGGAGTCCTAACGGATCCTGGCTTTAAAGTTGAACGCTCTGCGGGCGACTCTGCCGAACCGAACATAGTAAATGCATTTTTGCCCTGTTCCGCGAGGCTCGGAGTTCGTTCCGCCTGAACAACGAATCTTTCTTAGGTTTGACCTCAGATCAGACAAGGATACCCGCTGAACTTAAGCATATCAATAAGCGGAGGAAAAGAAACCAACAGGGATTACCTCAGTAACGGCGAGTGAAGCGGTAACAGCTCAAATTTGAAATCTGGAGCCTTCGGCTTCCGAGTTGTAATTTGAAGAGGATGCTTCGGTTGTGGCCCTGGCCTAAGTTCCTTGGAACAGGACGTCGTAGAGGGTGAGAATCCCGTACACGGCTGTGGGCCTACTTCCATGTGAAGCTCCTTCGAAGAGTCGAGTTGTTTGGGAATGCAGCTCAAAATGGGTGGTAAATTTCATCTAAAGCTAAATATTGGCGAGAGACCGATAGCGCACAAGTAGAGTGATCGAAAGATGAAAAGCACTTTGAAAAGAGAGTTAAACAGTACGTGAAATTGTTGAAAGGGAAGCGCTTGCAATTAGACTCACTTTCGGTTGATCAACGTTCCTTCTGGTTCGTGCACTCTGCCGTTTGTGGGCCAGCATCAGTTTGGGTGACGGGATAAAGGCGTTGGGAATGTGGCTCTCTTCGGGGAGTGTTATAGCCCGGCGCGCAATACCGCCTATCCAGATTGAGGTCCGCGCTTTTGCTAGGATGCTGGCTTAATAATTGTAAGCGACCCGTCTTGAAACACGGACCAAGGAGTCTAACATCTATGCGAGTGTTTGGGTGTTAAACCCATACGCGAAATGAAAGTGAACGGAGGTGGGAGTCTTCGGATGCACCATCGACCGATCCTGATGTTCTCGGATGGATTTGAGTATGAGCATAGCTGTTGGGACCCGAAAGATGGTGAACTATGCCTGAATAGGGTGAAGCCAGAGGAAACTCTGGTGGAGGCTCGCAGCGGTTCTGACGTGCAAATCGATCGTCAAATTTGGGTATAGGG</t>
  </si>
  <si>
    <t>CTTCGTGAACCTTACCGTCGCGGTTGCTTCGGCGGGTGGCCCCGGGGAGGGGCCGCAGCCGGTGGGGGGGCGCCCCGCCGAAGCACCGGGCTCTATAACCGTATCGTTATATTGTACCTCTGAGCTATAAAACAAATAAGTCAAAACTTTCAACAACGGATCTCTTGGCTCTGGCATCGATGAAGAACGCAGCGAAATGCGATAAGTAATGTGAATTGCAGAACTCAGCGAATCATCGAATCTTTGAACGCACATTGCGCCCGCCAGTATTCTGGCGGGCATGCCTGTCCGAGCGTCATTTCAACCCTCAAGCCCTGCTTGGTGTTGGGGCCCTACGGCTGCCGTAGGCCCCGAAAACTAGTGGCGGACCCGCCGTGGCTCCGAGCGCAGTAGCTTACCTCGCTTGTTGTCCCGCGGCGCGCACCGGCCGTTAACCCCCCAACTTCTCAAGGTTGACCTCGGATCAGGTAGGAATACCCGCTGAACTTAAGCATATCAATAAGCGGAGGAAAAGAAACCAACAGGGATTGCCCTAGTAACGGCGAGTGAAGCGGCAACAGCTCAAATTTGAAATCTGCCTTCGGGCCGAGTTGTAACTTGCAGAGGATGCTTTTGGTGAGGTGCCTTCTGAGTCCCCTGGAACGGGGCGCCATAGAGGGTGAGAGCCCCGTATAGTCGGCCACCTAGCCTGTGTAAAGCTCCTTCGACGAGTCGAGTAGTTTGGGAATGCTGCTCTAAATGGGAGGTAAATTCCTTCTAAAGCTAAATACCTGCCAGAGACCGATAGCGCACAAGTAGAGTGATCGAAAGATGAAAAGCACTTTGAAAAGAGAGTCAAATAGCACGTGAAATTGTTGAAAGGGAAGCGCTTATGACCAGACTTGCGCCGGGGTGATCATCCGCCGTTCTCGGCGGTGCACTCGCCCCGGCTCAGGCCAGGATCGGTTCTTGTAGGGGGATAAAAGCCCCGGGAATGTAGCTCCCTCGGGAGTGTTATAGCCCGGGTCATAATACCCCTCCGGGGACCGAGGTCCGCGCATTGCGAGGATCCTGGCGTAATGGTCATCAGCGACCCGTCTTGAAACACGGACCAAGGAGTCAAGGTTTTGCGCGAGTGTTTGGGTGTAAAACCCGCACGCGTAATGAAAGTGAACGTAGGTGAGAGCTTCGGCGCATCACCGACCGATCCTGATGTTTTCGGATGGATTTGAGTAAGAGCGTAGTGCCTTGGACCCGAAAGATGGTGAACTATGCTTGGATAGGGTGAAGCCAGAGGAAACTCTGGTGGAGGCTCGCAGCGGTTCTGACGTGCAAATCGATCGTCAAATCTGAGCATGGGG</t>
  </si>
  <si>
    <t>AACCCTTTGTGAACTTACCATTCTGTTGCCTCGGCGGGCCTCTGGGATTCGTCCCACGTCCGCCGGTGGCCCTATAAACTCTGTTACTTATAAGCAATCTGAGCGTTTTCCAAAAATAAAGTTAAAACTTTCAACAACGGATCTCTTGGTTCTGGCATCGATGAAGAACGCAGCGAAATGCGATAAGTAATGTGAATTGCAGAATTCAGTGAATCATCGAATCTTTGAACGCACATTGCGCCTATTAGTATTCTAGTAGGCATGCCTGTTCGAGCGTCATTTCAACCCTTAAGCCTAGCTTAGTGTTGGGAATCTACGGTAAAACGTAGTTCCTCAAAGACGATGGCAGAGCTCGATCGATCTCTCAGCGTAGTAATTTCTCTCGTTGTGGAAGACGGTCAAGCGATAGCCAGTAAACCTACTATATTTTCTAGTGGTTGACCTCGGATCAGGTAGGAATACCCGCTGAACTTAAGCATATCAATAAGCGGAGGAAAAGAAACCAACAGGGATTGCCTCAGTAACGGCGAGTGAAGCGGCAACAGCTCAAATTTGAAATCTGGCCTAGCCCGAGTTGTAATTTGTAGAGGATGCTTTTGGTGCGGTTCCTTCCGAGTTCCCTGGAACGGGACGCCATAGAGGGTGAGAGCCCCGTACGGTTGGATACCTAGCCTCTGTAAAGCTCCTTCGACGAGTCGAGTAGTTTGGGAATGCTGCTCTAAATGGGAGGTAAATTTCTTCTAAAGCTAAATACCGGCCAGAGACCGATAGCGCACAAGTAGAGTGATCGAAAGATGAAAAGCACTTTGAAAAGAGGGTTAAATAGCACGTGAAATTGTTGAAAGGGAAGCGTTTACGACCAGACATTACCTAGTAAGGATTACCCTCTAGGTGAGGCCAACATCGATTTTTCCAGGGGGACAAAGGTTTTGGGAACGTAGCTCCTCGGAGTGTTATAGCCCATTTCGTAATACCCTTGGAGGGATCGAGGTTCGCGCTCTGCAAGGATGTTGGCATAATGGTCGTCAACGACCCGTCTTGAAACACGGACCAAGGAGTCGAACATTTGTGCGAGTGTTTGGGTGTTAAACCCTCACGCGTAATGAAAGTGAACGTAGGTGAGAGCTTCGGCGCATCATCGACCGATCCTGATGTTCTCGGATGGATTTGAGTAAGAGCATAAATGTTCGGACCCGAAAGATGGTGAACTATGCGTGGATAGGGTGAAGCCAGAGGAAACTCTGGTGGAGGCTCGCAGCGGTTCTGACGTGCAAATCGATCGTCAAATCTGCGCATGGGGCGAAAGACTA</t>
  </si>
  <si>
    <t>CGGGTAGATCTCCCACCCTTGAATACCATACCTTAGTTGCTTTGGCAGGCCGTGGAAACACCATGGGCTCCGGCTTATGTGTGCCTGCCAGGGGAATCAAAATTCTGTTTTTAGTGATGTCTGAGTACTATATAATAGTTAAAACTTTCAACAACGGATCTCTTGGTTCTGGCATCGATGAAGAACGCAGCGAAATGCGATAAGTAATGTGAATTGCAGAATTCAGTGAATCATCGAATCTTTGAACGCACATTGCGCCCCGTGGTATTCCGCGGGGCATGCCTGTTCGAGCGTCATTTCAACCAATCAAGCCTCGGCTTGGTATTGGGGCCTGCGCCTGCGCAGCCCTTAAACCCAGTGGCGGTGCTATTGAGCTCTGAGCGTAGTAAATCTCCTCGCTATAGGGTCTCGGTAGTTGCTTGCCAACAACCCCCAAATTCTTTCAGGTTGACCTCGGATCAGGTAGGGATACCCGCTGAACTTAAGCATATCAATAAGCGGAGGAAAAGAAACCAACAGGGATTACCTCAGTAACGGCGAGTGAAGCGGTAACAGCTCAAATTTGAAATCTGCCGCAAGGCCGAGTTGTAATTTGTAGAAGATGCTTTGGGTATGGCCCCGGTCTAAGTTCGTTGGAACACGACGTCATAGAGGGTGAGAATCCCGTATGTGACTGGGTGCTTTTGCCTATGTAAAGCTCTTTCGACGAGTCGAGTTGTTTGGGAATGCAGCTCAAAATGGGTGGTATATTTCATCTAAAGCTAAATATTGGCCAGAGACCGATAGCGCACAAGTAGAGTGATCGAAAGATGAAAAGCACTTTGGAAAGAGAGTTAAACAGTACGTGAAATTGTTGAAAGGGAAGCGCTTGCAACCAGACTTGCACGCTGTTGATCATCTAGGCTTCTGTCTGGTGCACTCAGCTGCGTTCAGGCCAGCATCGGTTTCGGTGGTTGGATAAAGGCCTTGGGAATGTAGCTTCTTTCGGGGAGTGTTATAGCCCTCGGTGCAATGCAGCCTACCGGGACCGAGGACCGCGCTTCGGCTAGGATGCTGGCGTAATGGTTGTAAGCGACCCGTCTTGAAACACGGACCAAGGAGTCTAACATCTATGCGAGTGTTTGGGTGTCAAACCCATACGCGTAATTAACGTGAACGGAGGTAAGAACCCTTAAGGGTGCATTATCGACCGATCCTGATGTCTTCGGATGGATTTGAGTAAGAGCATAGCTGTTGGGACCCGAAAGATGGTGAACTATGCCTGAATAGGGTGAAGCCAGAGGAAACTCTGGTGGAGGCTCGCAGCGGTTCTGACGTGCAAATCGATCGTCAAATTTGGGTATAGGGGCGAAAGACTAATCGA</t>
  </si>
  <si>
    <t>386-2</t>
  </si>
  <si>
    <t>386-5</t>
  </si>
  <si>
    <t>388-1</t>
  </si>
  <si>
    <t>386-4</t>
  </si>
  <si>
    <t>386-6</t>
  </si>
  <si>
    <t>388-6</t>
  </si>
  <si>
    <t>386-3</t>
  </si>
  <si>
    <t>388-3</t>
  </si>
  <si>
    <t>392-2</t>
  </si>
  <si>
    <t>392-4</t>
  </si>
  <si>
    <t>394-4</t>
  </si>
  <si>
    <t>unident dicot leaves</t>
  </si>
  <si>
    <t xml:space="preserve">Clavariopsis </t>
  </si>
  <si>
    <t>cf. delicatum</t>
  </si>
  <si>
    <t>stream 3, waccamaw NWR, 33.783877, -79.034086</t>
  </si>
  <si>
    <t>Taxodium distichum shoots</t>
  </si>
  <si>
    <t xml:space="preserve">terrestre </t>
  </si>
  <si>
    <t>D. Park</t>
  </si>
  <si>
    <t>393-1</t>
  </si>
  <si>
    <t>Cedar Cr., Congaree NP, 33.815502, -80.826722</t>
  </si>
  <si>
    <t>394-3</t>
  </si>
  <si>
    <t>small tributary of Cedar Cr., Congaree NP</t>
  </si>
  <si>
    <t>391-1</t>
  </si>
  <si>
    <t>stream at Kondalilla Falls NP, Australia, -26.672502, 152.864949</t>
  </si>
  <si>
    <t>small stream at Mapleton Falls NP, Australia, -26.629557, 152.841340</t>
  </si>
  <si>
    <t>Cedar Cr. at Cedar Cr. Falls, Tamborine NP, Australia, -27.892448, 153.186364</t>
  </si>
  <si>
    <t>Cedar Cr. at Curtis Falls, Tamborine NP, Australia, -27.921903, 153.193206</t>
  </si>
  <si>
    <t>stream at Mary Cairncross Scenic Reserve, Australia, -26.777612, 152.881875</t>
  </si>
  <si>
    <t>Canungura Cr. at Lamington NP, Australia, -28.231498, 153.148368</t>
  </si>
  <si>
    <t>Rush Cr. at Twin Falls, Springbrook NP, Australia, -28.224252, 153.274030</t>
  </si>
  <si>
    <t>329-4</t>
  </si>
  <si>
    <t>349-5</t>
  </si>
  <si>
    <t>432-1</t>
  </si>
  <si>
    <t>437-1</t>
  </si>
  <si>
    <t>437-2</t>
  </si>
  <si>
    <t>small stream (before towr bridge), Coweeta Hydrologic Lab, NC, USA</t>
  </si>
  <si>
    <r>
      <rPr>
        <i/>
        <sz val="10"/>
        <rFont val="Arial"/>
        <family val="2"/>
      </rPr>
      <t>Rhododendron maximum</t>
    </r>
    <r>
      <rPr>
        <sz val="10"/>
        <rFont val="Arial"/>
        <family val="2"/>
      </rPr>
      <t xml:space="preserve"> leaves</t>
    </r>
  </si>
  <si>
    <t>411-1</t>
  </si>
  <si>
    <t>426-1</t>
  </si>
  <si>
    <t>426-2</t>
  </si>
  <si>
    <r>
      <rPr>
        <i/>
        <sz val="10"/>
        <rFont val="Arial"/>
        <family val="2"/>
      </rPr>
      <t>Platycerium superbum</t>
    </r>
    <r>
      <rPr>
        <sz val="10"/>
        <rFont val="Arial"/>
        <family val="2"/>
      </rPr>
      <t xml:space="preserve"> frond</t>
    </r>
  </si>
  <si>
    <t>Cedar Cr. at Curtis Falls, Tamborine NP, Australia, -27.921903, 153.193207</t>
  </si>
  <si>
    <t>Cedar Cr. at Curtis Falls, Tamborine NP, Australia, -27.921903, 153.193208</t>
  </si>
  <si>
    <r>
      <rPr>
        <i/>
        <sz val="10"/>
        <rFont val="Arial"/>
        <family val="2"/>
      </rPr>
      <t xml:space="preserve">Araucaria bidwilii </t>
    </r>
    <r>
      <rPr>
        <sz val="10"/>
        <rFont val="Arial"/>
        <family val="2"/>
      </rPr>
      <t>leaf</t>
    </r>
  </si>
  <si>
    <t>Hyaloscypha</t>
  </si>
  <si>
    <t xml:space="preserve">spinulosa </t>
  </si>
  <si>
    <t>Hyaloscypha spinulosa (Beverw.) K. Yamag., Chuaseehar. &amp; Nakagiri</t>
  </si>
  <si>
    <t>433-1</t>
  </si>
  <si>
    <t>433-3</t>
  </si>
  <si>
    <t>R. Ptich', Voronichi, Belarus</t>
  </si>
  <si>
    <r>
      <rPr>
        <i/>
        <sz val="10"/>
        <rFont val="Arial"/>
        <family val="2"/>
      </rPr>
      <t>Nuphar luteum</t>
    </r>
    <r>
      <rPr>
        <sz val="10"/>
        <rFont val="Arial"/>
        <family val="2"/>
      </rPr>
      <t xml:space="preserve"> leaves</t>
    </r>
  </si>
  <si>
    <t>right tributary of R. Berezina, Shchatkovo, Belarus</t>
  </si>
  <si>
    <r>
      <rPr>
        <i/>
        <sz val="10"/>
        <rFont val="Arial"/>
        <family val="2"/>
      </rPr>
      <t>Populus nigra</t>
    </r>
    <r>
      <rPr>
        <sz val="10"/>
        <rFont val="Arial"/>
        <family val="2"/>
      </rPr>
      <t xml:space="preserve"> leaves</t>
    </r>
  </si>
  <si>
    <t>GGATAGGCAGCGCCCCGGGAGAATCCTGGGGGCTACCCTACTTCGGTAGGGTTTAGAGTCGTCAAGCCCCTCGGAGAAGCTTGGTCCAGACCTCCACCCTTGAATAAATTACCTTTGTTGCTTTGGCAGGACGCTTTATGCCAACGGCTTCGGCTGTTGAGTGCCTGCCAGAGGACCACAACTCTTGTTTTTAGTGATGTCTGAGTACTATATAATAGTTAAAACTTTCAACAACGGATCTCTTGGTTCTGGCATCGATGAAGAACGCAGCGAAATGCGATAAGTAATGTGAATTGCAGAATTCAGTGAATCATCGAATCTTTGAACGCACATTGCGCCCTCTGGTATTCCGGGGGGCATGCCTGTTCGAGCGTCATTATAACCACTCAAGCTCTCGCTTGGTATTGGGGTTCGCGGTTTCGCGGCCCCTAAAATCAGTGGCGGTGCCTGTCGGCTCTACGCGTAGTAATACTCCTCGCGATTGAGTCCGGTAGGTTTACTTGCCAGCAACCCCCAATTTTTTACAGGTTGACCTCGGATCAGGTAGGGATACCCGCTGAACTTAAGCATATCAATAAGCGGAGGAAAAGAAACCAACAGGGATTACCTCAGTAACGGCGAGTGAAGCGGTAACAGCTCAAATTTGAAAGCTGGCTCTTTTAGGGTCCGCGTTGTAATTTGTAGAAGATGCTTCGGGTGTGGCCCCGGTCTAAGTTCCTTGGAACAGGACGTCATAGAGGGTGAGAATCCCGTATGTGACTGGGTGCTTTCGCTCATGTGAAGCTCTTTCGACGAGTCGAGTTGTTTGGGAATGCAGCTCAAAATGGGTGGTAAATTTCATCTAAAGCTAAATATTGGCCAGAGACCGATAGCGCACAAGTAGAGTGATCGAAAGATGAAAAGCACTTTGGAAAGAGAGTTAAACAGTACGTGAAATTGTTGAAAGGGAAGCGCTTGCAACCAGACTTGCGCGCTGATGATCATCCGGGCTTCTGCCCGGTGCACTCGTCTGCGCTCAGGCCAGCATCGGTTTCGGTGGTGGGATAAAGGCCTTGGGAATGTAGCTCCTCTCGGGGAGTGTTATAGCCCTCGGTGCAATGCCGCCTACCGGGACCGAGGACCGCGCTTCGGCTAGGATGCTGGCGTAATGGTTGTAAGCGACCCGTCTTGAAACACGGACCAAGGAGTCTAACATCTATGCGAGTGTTTGGGTGTCAAACCCATACGCGTAATGAAAGTGAACGGAGGTGAGAACCCTTAAGGGTGCATCATCGACCGGTCCTGATGTCTTCGGATGGATCTGAGTAAGAGCATAGCTGTTGGGACCCGAAAGATGGTGAACTATGCGTGAATAGGGTGAAGCCAGAGGAAACTCTGGTGGAGGCTCGCAGCGGTTCTGACGTGCAAATCGATCGTCAAATTTGCGTATAGGGGCGAAAGACTAATCGA</t>
  </si>
  <si>
    <t>ATGGATAGGCAGCGCCCCGGGAGAATCCTGGGGGCTACCCTACTTCGGTAGGGTTTAGAGTCGTCAAGCCCCTCGGAGAAGCTTGGTCCAGACCTCCACCCTTGAATAAATTACCTTTGTTGCTTTGGCAGGACGCTTTATGCCAACGGCTTCGGCTGTTGAGTGCCTGCCAGAGGACCACAACTCTTGTTTTTAGTGATGTCTGAGTACTATATAATAGTTAAAACTTTCAACAACGGATCTCTTGGTTCTGGCATCGATGAAGAACGCAGCGAAATGCGATAAGTAATGTGAATTGCAGAATTCAGTGAATCATCGAATCTTTGAACGCACATTGCGCCCTCTGGTATTCCGGGGGGCATGCCTGTTCGAGCGTCATTATAACCACTCAAGCTCTCGCTTGGTATTGGGGTTCGCGGTTTCGCGGCCCCTAAAATCAGTGGCGGTGCCTGTCGGCTCTACGCGTAGTAATACTCCTCGCGATTGAGTCCGGTAGGTTTACTTGCCAGCAACCCCCAATTTTTTACAGGTTGACCTCGGATCAGGTAGGGATACCCGCTGAACTTAAGCATATCAATAAGCGGAGGAAAAGAAACCAACAGGGATTACCTCAGTAACGGCGAGTGAAGCGGTAACAGCTCAAATTTGAAAGCTGGCTCTTTTAGGGTCCGCGTTGTAATTTGTAGAAGATGCTTCGGGTGTGGCCCCGGTCTAAGTTCCTTGGAACAGGACGTCATAGAGGGTGAGAATCCCGTATGTGACTGGGTGCTTTCGCTCATGTGAAGCTCTTTCGACGAGTCGAGTTGTTTGGGAATGCAGCTCAAAATGGGTGGTAAATTTCATCTAAAGCTAAATATTGGCCAGAGACCGATAGCGCACAAGTAGAGTGATCGAAAGATGAAAAGCACTTTGGAAAGAGAGTTAAACAGTACGTGAAATTGTTGAAAGGGAAGCGCTTGCAACCAGACTTGCGCGCTGATGATCATCCGGGCTTCTGCCCGGTGCACTCGTCTGCGCTCAGGCCAGCATCGGTTTCGGTGGTGGGATAAAGGCCTTGGGAATGTAGCTCCTCTCGGGGAGTGTTATAGCCCTCGGTGCAATGCCGCCTACCGGGACCGAGGACCGCGCTTCGGCTAGGATGCTGGCGTAATGGTTGTAAGCGACCCGTCTTGAAACACGGACCAAGGAGTCTAACATCTATGCGAGTGTTTGGGTGTCAAACCCATACGCGTAATGAAAGTGAACGGAGGTGAGAACCCTTAAGGGTGCATCATCGACCGGTCCTGATGTCTTCGGATGGATCTGAGTAAGAGCATAGCTGTTGGGACCCGAAAGATGGTGAACTATGCGTGAATAGGGTGAAGCCAGAGGAAACTCTGGTGGAGGCTCGCAGCGGTTCTGACGTGCAAATCGATCGTCAAATTTGCGTATAGGGGCGAAAGACTAATCGA</t>
  </si>
  <si>
    <t>small stream, coniferous forest, NC, 35.306615, -82.896526</t>
  </si>
  <si>
    <t>small stream, coniferous forest, NC, 35.306615, -82.896527</t>
  </si>
  <si>
    <t>AATCCTGGGGGCTACCCTACTTCGGTAGGGTTTAGAGTCGTCAAGCCCCTCGAAGAAGCTTGGTCCAGACCTCCACCCTTGAATAAATTACCTTTGTTGCTTTGGCAGGACGCTTTACGCCAGCGGCTTCGGCTGTTGAGTGCCTGCCAGAGGACCACAACTCTTGTTTTTAGTGATGTCTGAGTACTATATAATAGTTAAAACTTTCAACAACGGATCTCTTGGTTCTGGCATCGATGAAGAACGCAGCGAAATGCGATAAGTAATGTGAATTGCAGAATTCAGTGAATCATCGAATCTTTGAACGCACATTGCGCCCTCTGGTATTCCGGGGGGCATGCCTGTTCGAGCGTCATTATAACCACTCAAGCTCTCGCTTGGTATTGGGGTTCGCGGTTCCGCGGCCCCTAAAATCAGTGGCGGTGCCTGTCGGCTCTACGCGTAGTAATACTCCTCGCGATTGAGTCGGTAGGTTTACTTGCCAGCAACCCCCAATTTTTTACAGGTTGACCTCGGATCAGGTAGGGATACCCGCTGAACTTAAGCATATCAATAAGCGGAGGAAAAGAAACCAACAGGGATTACCTCAGTAACGGCGAGTGAAGCGGTAACAGCTCAAATTTGAAAGCTGGCTCTTTTAGGGTCCGCGTTGTAATTTGTAGAAGATGCTTCGGGTGTGGCCCCGGTCTAAGTTCCTTGGAACAGGACGTCATAGAGGGTGAGAATCCCGTATGTGACTGGGTGCCTTCGCTCATGTGAAGCTCTTTCGACGAGTCGAGTTGTTTGGGAATGCAGCTCAAAATGGGTGGTAAATTTCATCTAAAGCTAAATATTGGCCAGAGACCGATAGCGCACAAGTAGAGTGATCGAAAGATGAAAAGCACTTTGGAAAGAGAGTTAAACAGTACGTGAAATTGTTGAAAGGGAAGCGCTTGCAACCAGACTTGCGCGCTGATGATCATCCGGGCTTCTGCCCGGTGCACTCGTCTGCGCTCAGGCCAGCATCGGTTTCGGTGGTGGGATAAAGGCCTTGGGAATGTAGCTCCTCTCGGGGAGTGTTATAGCCCTCGGTGCAATGCCGCCTACCGGGACCGAGGACCGCGCTTCGGCTAGGATGCTGGCGTAATGGTTGTAAGCGACCCGTCTTGAAACACGGACCAAGGAGTCTAACATCTATGCGAGTGTTTGGGTGTCAAACCCATACGCGTAATGAAAGTGAACGGAGGTGAGAACCCTTAAGGGTGCATCATCGACCGGTCCTGATGTCTTCGGATGGATCTGAGTAAGAGCATAGCTGTTGGGACCCGAAAGATGGTGAACTATGCGTGAATAGGGTGAAGCCAGAGGAAACTCTGGTGGAGGCTCGCAGCGGTTCTGACGTGCAAATCGATCGTCAAATTTGCGTATAGGGCGAAAGACTA</t>
  </si>
  <si>
    <t>AATCCTGGGGGCCACCCTACTTCGGTAGGGTTTAGAGTCGTCAAGCCCCTCGAAGAAGCTTGGTCCAGACCTCCACCCTTGAATAAATTACCTTTGTTGCTTTGGCAGGACGCTTTACGCCAGCGGCTTCGGCTGTTGAGTGCCTGCCAGAGGACCACAACTCTTGTTTTTAGTGATGTCTGAGTACTATATAATAGTTAAAACTTTCAACAACGGATCTCTTGGTTCTGGCATCGATGAAGAACGCAGCGAAATGCGATAAGTAATGTGAATTGCAGAATTCAGTGAATCATCGAATCTTTGAACGCACATTGCGCCCTCTGGTATTCCGGGGGGCATGCCTGTTCGAGCGTCATTATAACCACTCAAGCTCTCGCTTGGTATTGGGGTTCGCGGTTCCGCGGCCCCTAAAATCAGTGGCGGTGCCTGTCGGCTCTACGCGTAGTAATACTCCTCGCGATTGAGTCCGGTAGGTTTACTTGCCAGCAACCCCCAATTTTTTACAGGTTGACCTCGGATCAGGTAGGGATACCCGCTGAACTTAAGCATATCAATAAGCGGAGGAAAAGAAACCAACAGGGATTACCTCAGTAACGGCGAGTGAAGCGGTAACAGCTCAAATTTGAAAGCTGGCTCTTTAAGGGTCCGCGTTGTAATTTGTAGAAGATGCTTCGGGTGTGGCCCCGGTCTAAGTTCCTTGGAACAGGACGTCATAGAGGGTGAGAATCCCGTATGTGACTGGGTGCCTTCGCTCATGTGAAGCTCTTTCGACGAGTCGAGTTGTTTGGGAATGCAGCTCAAAATGGGTGGTAAATTTCATCTAAAGCTAAATATTGGCCAGAGACCGATAGCGCACAAGTAGAGTGATCGAAAGATGAAAAGCACTTTGGAAAGAGAGTTAAACAGTACGTGAAATTGTTGAAAGGGAAGCGCTTGCAACCAGACTTGCGCGCTGATGATCATCCGGGCTTCTGCCCGGTGCACTCGTCTGCGCTCAGGCCAGCATCGGTTTCGGTGGTGGGATAAAGGCCTTGGGAATGTAGCTCCTCTCGGGGAGTGTTATAGCCCTCGGTGCAATGCCGCCTACCGGGACCGAGGACCGCGCTTCGGCTAGGATGCTGGCGTAATGGTTGTAAGCGACCCGTCTTGAAACACGGACCAAGGAGTCTAACATCTATGCGAGTGTTTGGGTGTCAAACCCATACGCGTAATGAAAGTGAACGGAGGTGAGAACCCTTAAGGGTGCATCATCGACCGGTCCTGATGTCTTCGGATGGATCTGAGTAAGAGCATAGCTGTTGGGACCCGAAAGATGGTGAACTATGCGTGAATAGGGTGAAGCCAGAGGAAACTCTGGTGGAGGCTCGCAGCGGTTCTGACGTGCAAATCGATCGTCAAATTTGCGTATAGGG</t>
  </si>
  <si>
    <t>404-1</t>
  </si>
  <si>
    <t>404-2</t>
  </si>
  <si>
    <t>413-5</t>
  </si>
  <si>
    <t>413-6</t>
  </si>
  <si>
    <t>402-1</t>
  </si>
  <si>
    <t>411-4</t>
  </si>
  <si>
    <t>413-4</t>
  </si>
  <si>
    <t>404-4</t>
  </si>
  <si>
    <t>413-2</t>
  </si>
  <si>
    <t>420-6</t>
  </si>
  <si>
    <t>433-4</t>
  </si>
  <si>
    <t>433-6</t>
  </si>
  <si>
    <t>420-1</t>
  </si>
  <si>
    <t>420-2</t>
  </si>
  <si>
    <t>427-3</t>
  </si>
  <si>
    <t xml:space="preserve">grandis </t>
  </si>
  <si>
    <t>Greath. ex Nolan</t>
  </si>
  <si>
    <t>412-4</t>
  </si>
  <si>
    <t>412-3</t>
  </si>
  <si>
    <t>405-1</t>
  </si>
  <si>
    <t>405-2</t>
  </si>
  <si>
    <t xml:space="preserve">Sigmoidea </t>
  </si>
  <si>
    <t>416-3</t>
  </si>
  <si>
    <t>416-4</t>
  </si>
  <si>
    <t>405-5</t>
  </si>
  <si>
    <t>?Campylospora</t>
  </si>
  <si>
    <t>pycnidia</t>
  </si>
  <si>
    <t>405-6</t>
  </si>
  <si>
    <t>427-5</t>
  </si>
  <si>
    <t>407-2</t>
  </si>
  <si>
    <t>421-1</t>
  </si>
  <si>
    <t>421-2</t>
  </si>
  <si>
    <t>428-1</t>
  </si>
  <si>
    <t>428-2</t>
  </si>
  <si>
    <t>428-4</t>
  </si>
  <si>
    <t>loopy</t>
  </si>
  <si>
    <t>403-1</t>
  </si>
  <si>
    <t>403-4</t>
  </si>
  <si>
    <t>415-1</t>
  </si>
  <si>
    <t>427-6</t>
  </si>
  <si>
    <t>403-5</t>
  </si>
  <si>
    <t>412-6</t>
  </si>
  <si>
    <t>415-4</t>
  </si>
  <si>
    <t xml:space="preserve">cymbiformis </t>
  </si>
  <si>
    <t>402-4</t>
  </si>
  <si>
    <t>402-6</t>
  </si>
  <si>
    <t>404-6</t>
  </si>
  <si>
    <t>413-1</t>
  </si>
  <si>
    <t>436-1</t>
  </si>
  <si>
    <t>436-2</t>
  </si>
  <si>
    <t>406-2</t>
  </si>
  <si>
    <t>426-5</t>
  </si>
  <si>
    <t>414-1</t>
  </si>
  <si>
    <t>414-4</t>
  </si>
  <si>
    <t>414-5</t>
  </si>
  <si>
    <t>414-6</t>
  </si>
  <si>
    <t>422-3</t>
  </si>
  <si>
    <t>406-5</t>
  </si>
  <si>
    <t>406-6</t>
  </si>
  <si>
    <t xml:space="preserve">konajensis </t>
  </si>
  <si>
    <t>414-7</t>
  </si>
  <si>
    <t>?septatus</t>
  </si>
  <si>
    <t>416-1</t>
  </si>
  <si>
    <t>422-1</t>
  </si>
  <si>
    <t>422-2</t>
  </si>
  <si>
    <t>409-1</t>
  </si>
  <si>
    <t>409-6</t>
  </si>
  <si>
    <t>409-4</t>
  </si>
  <si>
    <t>409-5</t>
  </si>
  <si>
    <t>410-5</t>
  </si>
  <si>
    <t>rhexolythic sigmoid</t>
  </si>
  <si>
    <t>rhexolythic sigmoid, black colonies</t>
  </si>
  <si>
    <t>410-2</t>
  </si>
  <si>
    <t>410-7</t>
  </si>
  <si>
    <t>422-4</t>
  </si>
  <si>
    <t>422-5</t>
  </si>
  <si>
    <t>"gracilis"</t>
  </si>
  <si>
    <t>434-2</t>
  </si>
  <si>
    <t>434-3</t>
  </si>
  <si>
    <t>423-3</t>
  </si>
  <si>
    <r>
      <t>leaves of</t>
    </r>
    <r>
      <rPr>
        <i/>
        <sz val="10"/>
        <rFont val="Arial"/>
        <family val="2"/>
      </rPr>
      <t xml:space="preserve"> Eucalyptus</t>
    </r>
    <r>
      <rPr>
        <sz val="10"/>
        <rFont val="Arial"/>
        <family val="2"/>
      </rPr>
      <t xml:space="preserve"> sp.</t>
    </r>
  </si>
  <si>
    <t>oak leaves</t>
  </si>
  <si>
    <t>408-1</t>
  </si>
  <si>
    <t>Archontophoenix cunninghamiana leaflet</t>
  </si>
  <si>
    <r>
      <rPr>
        <i/>
        <sz val="10"/>
        <rFont val="Arial"/>
        <family val="2"/>
      </rPr>
      <t xml:space="preserve">Araucaria cunninghamii </t>
    </r>
    <r>
      <rPr>
        <sz val="10"/>
        <rFont val="Arial"/>
        <family val="2"/>
      </rPr>
      <t>leaf</t>
    </r>
  </si>
  <si>
    <t>408-3</t>
  </si>
  <si>
    <r>
      <t xml:space="preserve">club moss </t>
    </r>
    <r>
      <rPr>
        <i/>
        <sz val="10"/>
        <rFont val="Arial"/>
        <family val="2"/>
      </rPr>
      <t>Lycopodium clavatum</t>
    </r>
  </si>
  <si>
    <t>leaves of Eucalyptus sp.</t>
  </si>
  <si>
    <t>stream at Kondalilla Falls NP, Australia, -26.672502, 152.864948</t>
  </si>
  <si>
    <t>extremely slow growing, black colonies, rhexolythic</t>
  </si>
  <si>
    <t>grandisporum sp. nov.</t>
  </si>
  <si>
    <t>very large spores, in Tricladiaceae, but only 96-97% similarity with T. varicosporoides and Sivichai's isolates (DQ202506, etc.)</t>
  </si>
  <si>
    <t>cf. filiformis 4</t>
  </si>
  <si>
    <t xml:space="preserve">Flexuomyces </t>
  </si>
  <si>
    <t>Crous</t>
  </si>
  <si>
    <t xml:space="preserve">asteliae </t>
  </si>
  <si>
    <t>99.8% matchto type;  different from 94-7</t>
  </si>
  <si>
    <t>100% match to CBS isolate, but only 85% to 118-6, 245-7</t>
  </si>
  <si>
    <t>99.6% ITS match to 350-4</t>
  </si>
  <si>
    <t>~96.5% match to L. curvula, but 100% match to 288-1</t>
  </si>
  <si>
    <t xml:space="preserve">delicatum </t>
  </si>
  <si>
    <t>complex spores, 99.5% similarity to CCM F-19494</t>
  </si>
  <si>
    <t>sp. 3</t>
  </si>
  <si>
    <t>~95% similarity to Flagellospora sp. 2 (106-4)</t>
  </si>
  <si>
    <t>95% ITS match to CCM F-19494</t>
  </si>
  <si>
    <t>95% ITS match to CCM F-19495</t>
  </si>
  <si>
    <t>95% ITS match to CCM F-19496</t>
  </si>
  <si>
    <t>98% ITS match to 118-6, 245-7</t>
  </si>
  <si>
    <t>stream 3, Waccamaw NWR, 33.783877, -79.034078</t>
  </si>
  <si>
    <t>stream 3, Waccamaw NWR, 33.783877, -79.034079</t>
  </si>
  <si>
    <t>stream 3, Waccamaw NWR, 33.783877, -79.034080</t>
  </si>
  <si>
    <t>stream 3, Waccamaw NWR, 33.783877, -79.034081</t>
  </si>
  <si>
    <t>stream 3, Waccamaw NWR, 33.783877, -79.034082</t>
  </si>
  <si>
    <t>stream 3, Waccamaw NWR, 33.783877, -79.034083</t>
  </si>
  <si>
    <t>stream 3, Waccamaw NWR, 33.783877, -79.034084</t>
  </si>
  <si>
    <t>stream 3, Waccamaw NWR, 33.783877, -79.034085</t>
  </si>
  <si>
    <t>stream 3, Waccamaw NWR, 33.783877, -79.034086</t>
  </si>
  <si>
    <t>stream 3, Waccamaw NWR, 33.783877, -79.034087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</si>
</sst>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20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Arial Unicode MS"/>
      <family val="2"/>
    </font>
    <font>
      <i/>
      <sz val="11"/>
      <color rgb="FF9C0006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.5"/>
      <name val="Courier New"/>
      <family val="3"/>
    </font>
    <font>
      <b/>
      <sz val="10"/>
      <color theme="1"/>
      <name val="Arial"/>
      <family val="2"/>
    </font>
    <font>
      <b/>
      <sz val="10"/>
      <color theme="1"/>
      <name val="Symbol"/>
      <family val="1"/>
      <charset val="2"/>
    </font>
    <font>
      <sz val="11"/>
      <color rgb="FF006100"/>
      <name val="Calibri"/>
      <family val="2"/>
      <scheme val="minor"/>
    </font>
    <font>
      <sz val="10"/>
      <name val="Arial Unicode MS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2" borderId="0" applyNumberFormat="0" applyBorder="0" applyAlignment="0" applyProtection="0"/>
    <xf numFmtId="0" fontId="15" fillId="5" borderId="0" applyNumberFormat="0" applyBorder="0" applyAlignment="0" applyProtection="0"/>
    <xf numFmtId="0" fontId="3" fillId="0" borderId="0"/>
  </cellStyleXfs>
  <cellXfs count="134">
    <xf numFmtId="0" fontId="0" fillId="0" borderId="0" xfId="0"/>
    <xf numFmtId="0" fontId="3" fillId="0" borderId="0" xfId="0" applyFont="1"/>
    <xf numFmtId="0" fontId="2" fillId="0" borderId="0" xfId="0" applyFont="1"/>
    <xf numFmtId="16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6" fillId="0" borderId="0" xfId="0" applyFont="1"/>
    <xf numFmtId="2" fontId="1" fillId="0" borderId="0" xfId="0" applyNumberFormat="1" applyFont="1"/>
    <xf numFmtId="2" fontId="0" fillId="0" borderId="0" xfId="0" applyNumberFormat="1"/>
    <xf numFmtId="2" fontId="3" fillId="0" borderId="0" xfId="0" applyNumberFormat="1" applyFont="1"/>
    <xf numFmtId="2" fontId="0" fillId="0" borderId="1" xfId="0" applyNumberFormat="1" applyBorder="1"/>
    <xf numFmtId="0" fontId="3" fillId="0" borderId="1" xfId="0" applyFont="1" applyBorder="1"/>
    <xf numFmtId="0" fontId="2" fillId="0" borderId="1" xfId="0" applyFont="1" applyBorder="1"/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49" fontId="0" fillId="0" borderId="2" xfId="0" applyNumberFormat="1" applyBorder="1"/>
    <xf numFmtId="0" fontId="3" fillId="0" borderId="2" xfId="0" applyFont="1" applyBorder="1"/>
    <xf numFmtId="0" fontId="2" fillId="0" borderId="2" xfId="0" applyFont="1" applyBorder="1"/>
    <xf numFmtId="16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/>
    <xf numFmtId="0" fontId="7" fillId="0" borderId="0" xfId="0" applyFont="1"/>
    <xf numFmtId="2" fontId="5" fillId="2" borderId="0" xfId="1" applyNumberFormat="1" applyAlignment="1"/>
    <xf numFmtId="0" fontId="5" fillId="2" borderId="0" xfId="1"/>
    <xf numFmtId="164" fontId="5" fillId="2" borderId="0" xfId="1" applyNumberFormat="1" applyAlignment="1">
      <alignment horizontal="right"/>
    </xf>
    <xf numFmtId="0" fontId="5" fillId="2" borderId="0" xfId="1" applyAlignment="1">
      <alignment horizontal="center"/>
    </xf>
    <xf numFmtId="0" fontId="0" fillId="0" borderId="1" xfId="0" applyBorder="1"/>
    <xf numFmtId="0" fontId="3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5" fillId="3" borderId="0" xfId="1" applyFill="1" applyAlignment="1">
      <alignment horizontal="center"/>
    </xf>
    <xf numFmtId="0" fontId="3" fillId="3" borderId="0" xfId="0" applyFont="1" applyFill="1"/>
    <xf numFmtId="0" fontId="0" fillId="3" borderId="0" xfId="0" applyFill="1"/>
    <xf numFmtId="0" fontId="3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8" fillId="0" borderId="0" xfId="0" applyFont="1"/>
    <xf numFmtId="0" fontId="9" fillId="2" borderId="0" xfId="1" applyFont="1"/>
    <xf numFmtId="0" fontId="3" fillId="4" borderId="0" xfId="0" applyFont="1" applyFill="1"/>
    <xf numFmtId="0" fontId="0" fillId="4" borderId="0" xfId="0" applyFill="1"/>
    <xf numFmtId="0" fontId="5" fillId="2" borderId="0" xfId="1" applyNumberFormat="1"/>
    <xf numFmtId="49" fontId="0" fillId="0" borderId="0" xfId="0" applyNumberFormat="1"/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horizontal="left" wrapText="1"/>
    </xf>
    <xf numFmtId="164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3" fillId="3" borderId="0" xfId="0" applyFont="1" applyFill="1" applyAlignment="1">
      <alignment horizontal="left" wrapText="1"/>
    </xf>
    <xf numFmtId="0" fontId="1" fillId="3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wrapText="1"/>
    </xf>
    <xf numFmtId="2" fontId="0" fillId="0" borderId="0" xfId="0" applyNumberForma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1" applyFill="1" applyBorder="1"/>
    <xf numFmtId="0" fontId="5" fillId="0" borderId="0" xfId="1" applyNumberFormat="1" applyFill="1" applyBorder="1"/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49" fontId="3" fillId="0" borderId="0" xfId="0" applyNumberFormat="1" applyFont="1"/>
    <xf numFmtId="0" fontId="5" fillId="2" borderId="0" xfId="1" applyBorder="1"/>
    <xf numFmtId="0" fontId="12" fillId="0" borderId="0" xfId="0" applyFont="1"/>
    <xf numFmtId="2" fontId="5" fillId="2" borderId="0" xfId="1" applyNumberFormat="1" applyAlignment="1">
      <alignment horizontal="right"/>
    </xf>
    <xf numFmtId="2" fontId="5" fillId="2" borderId="0" xfId="1" applyNumberFormat="1"/>
    <xf numFmtId="0" fontId="13" fillId="0" borderId="0" xfId="0" applyFont="1" applyAlignment="1">
      <alignment wrapText="1"/>
    </xf>
    <xf numFmtId="0" fontId="13" fillId="0" borderId="0" xfId="0" applyFont="1"/>
    <xf numFmtId="164" fontId="5" fillId="2" borderId="0" xfId="1" applyNumberFormat="1"/>
    <xf numFmtId="0" fontId="5" fillId="2" borderId="0" xfId="1" applyNumberFormat="1" applyAlignment="1">
      <alignment horizontal="right"/>
    </xf>
    <xf numFmtId="2" fontId="15" fillId="5" borderId="0" xfId="2" applyNumberFormat="1" applyAlignment="1"/>
    <xf numFmtId="17" fontId="6" fillId="0" borderId="0" xfId="0" applyNumberFormat="1" applyFont="1"/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1" applyFill="1" applyAlignment="1">
      <alignment horizontal="center"/>
    </xf>
    <xf numFmtId="0" fontId="5" fillId="0" borderId="0" xfId="1" applyFill="1"/>
    <xf numFmtId="164" fontId="5" fillId="0" borderId="0" xfId="1" applyNumberFormat="1" applyFill="1" applyAlignment="1">
      <alignment horizontal="right"/>
    </xf>
    <xf numFmtId="2" fontId="5" fillId="2" borderId="0" xfId="1" applyNumberFormat="1" applyBorder="1" applyAlignment="1"/>
    <xf numFmtId="164" fontId="5" fillId="2" borderId="0" xfId="1" applyNumberFormat="1" applyBorder="1" applyAlignment="1">
      <alignment horizontal="right"/>
    </xf>
    <xf numFmtId="0" fontId="5" fillId="2" borderId="0" xfId="1" applyBorder="1" applyAlignment="1">
      <alignment horizontal="center"/>
    </xf>
    <xf numFmtId="0" fontId="5" fillId="2" borderId="0" xfId="1" applyNumberFormat="1" applyBorder="1"/>
    <xf numFmtId="0" fontId="15" fillId="5" borderId="0" xfId="2" applyBorder="1"/>
    <xf numFmtId="0" fontId="15" fillId="5" borderId="0" xfId="2"/>
    <xf numFmtId="0" fontId="15" fillId="5" borderId="0" xfId="2" applyNumberFormat="1"/>
    <xf numFmtId="0" fontId="15" fillId="5" borderId="0" xfId="2" applyNumberFormat="1" applyBorder="1"/>
    <xf numFmtId="2" fontId="1" fillId="0" borderId="0" xfId="3" applyNumberFormat="1" applyFont="1"/>
    <xf numFmtId="0" fontId="1" fillId="0" borderId="0" xfId="3" applyFont="1" applyAlignment="1">
      <alignment horizontal="left"/>
    </xf>
    <xf numFmtId="164" fontId="1" fillId="0" borderId="0" xfId="3" applyNumberFormat="1" applyFont="1" applyAlignment="1">
      <alignment horizontal="right"/>
    </xf>
    <xf numFmtId="0" fontId="1" fillId="0" borderId="0" xfId="3" applyFont="1" applyAlignment="1">
      <alignment horizontal="center"/>
    </xf>
    <xf numFmtId="0" fontId="3" fillId="3" borderId="0" xfId="3" applyFill="1" applyAlignment="1">
      <alignment horizontal="left"/>
    </xf>
    <xf numFmtId="0" fontId="1" fillId="3" borderId="0" xfId="3" applyFont="1" applyFill="1" applyAlignment="1">
      <alignment horizontal="left"/>
    </xf>
    <xf numFmtId="2" fontId="3" fillId="0" borderId="0" xfId="3" applyNumberFormat="1"/>
    <xf numFmtId="0" fontId="3" fillId="0" borderId="0" xfId="3"/>
    <xf numFmtId="0" fontId="2" fillId="0" borderId="0" xfId="3" applyFont="1"/>
    <xf numFmtId="164" fontId="3" fillId="0" borderId="0" xfId="3" applyNumberFormat="1" applyAlignment="1">
      <alignment horizontal="right"/>
    </xf>
    <xf numFmtId="0" fontId="3" fillId="0" borderId="0" xfId="3" applyAlignment="1">
      <alignment horizontal="center"/>
    </xf>
    <xf numFmtId="0" fontId="3" fillId="3" borderId="0" xfId="3" applyFill="1" applyAlignment="1">
      <alignment horizontal="center"/>
    </xf>
    <xf numFmtId="0" fontId="1" fillId="3" borderId="0" xfId="3" applyFont="1" applyFill="1" applyAlignment="1">
      <alignment horizontal="center"/>
    </xf>
    <xf numFmtId="0" fontId="8" fillId="0" borderId="0" xfId="3" applyFont="1"/>
    <xf numFmtId="0" fontId="7" fillId="0" borderId="0" xfId="3" applyFont="1"/>
    <xf numFmtId="0" fontId="6" fillId="0" borderId="0" xfId="3" applyFont="1"/>
    <xf numFmtId="164" fontId="3" fillId="0" borderId="0" xfId="3" applyNumberFormat="1"/>
    <xf numFmtId="0" fontId="3" fillId="3" borderId="0" xfId="3" applyFill="1"/>
    <xf numFmtId="2" fontId="3" fillId="6" borderId="0" xfId="3" applyNumberFormat="1" applyFill="1"/>
    <xf numFmtId="0" fontId="3" fillId="4" borderId="0" xfId="3" applyFill="1"/>
    <xf numFmtId="2" fontId="3" fillId="0" borderId="1" xfId="3" applyNumberFormat="1" applyBorder="1"/>
    <xf numFmtId="0" fontId="3" fillId="0" borderId="1" xfId="3" applyBorder="1"/>
    <xf numFmtId="0" fontId="2" fillId="0" borderId="1" xfId="3" applyFont="1" applyBorder="1"/>
    <xf numFmtId="164" fontId="3" fillId="0" borderId="1" xfId="3" applyNumberFormat="1" applyBorder="1" applyAlignment="1">
      <alignment horizontal="right"/>
    </xf>
    <xf numFmtId="0" fontId="3" fillId="0" borderId="1" xfId="3" applyBorder="1" applyAlignment="1">
      <alignment horizontal="center"/>
    </xf>
    <xf numFmtId="0" fontId="3" fillId="3" borderId="1" xfId="3" applyFill="1" applyBorder="1" applyAlignment="1">
      <alignment horizontal="center"/>
    </xf>
    <xf numFmtId="0" fontId="1" fillId="3" borderId="1" xfId="3" applyFont="1" applyFill="1" applyBorder="1" applyAlignment="1">
      <alignment horizontal="center"/>
    </xf>
    <xf numFmtId="49" fontId="3" fillId="0" borderId="2" xfId="3" applyNumberFormat="1" applyBorder="1"/>
    <xf numFmtId="0" fontId="3" fillId="0" borderId="2" xfId="3" applyBorder="1"/>
    <xf numFmtId="0" fontId="2" fillId="0" borderId="2" xfId="3" applyFont="1" applyBorder="1"/>
    <xf numFmtId="164" fontId="3" fillId="0" borderId="2" xfId="3" applyNumberFormat="1" applyBorder="1" applyAlignment="1">
      <alignment horizontal="right"/>
    </xf>
    <xf numFmtId="0" fontId="3" fillId="0" borderId="2" xfId="3" applyBorder="1" applyAlignment="1">
      <alignment horizontal="center"/>
    </xf>
    <xf numFmtId="0" fontId="3" fillId="3" borderId="2" xfId="3" applyFill="1" applyBorder="1" applyAlignment="1">
      <alignment horizontal="center"/>
    </xf>
    <xf numFmtId="0" fontId="1" fillId="3" borderId="2" xfId="3" applyFont="1" applyFill="1" applyBorder="1" applyAlignment="1">
      <alignment horizontal="center"/>
    </xf>
    <xf numFmtId="49" fontId="3" fillId="0" borderId="0" xfId="3" applyNumberFormat="1"/>
    <xf numFmtId="49" fontId="3" fillId="0" borderId="0" xfId="3" applyNumberFormat="1" applyAlignment="1">
      <alignment horizontal="right"/>
    </xf>
    <xf numFmtId="0" fontId="3" fillId="0" borderId="0" xfId="3" applyAlignment="1">
      <alignment horizontal="right"/>
    </xf>
    <xf numFmtId="49" fontId="5" fillId="2" borderId="0" xfId="1" applyNumberFormat="1" applyAlignment="1">
      <alignment horizontal="right"/>
    </xf>
    <xf numFmtId="2" fontId="15" fillId="5" borderId="0" xfId="2" applyNumberFormat="1"/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right"/>
    </xf>
    <xf numFmtId="2" fontId="3" fillId="0" borderId="1" xfId="0" applyNumberFormat="1" applyFont="1" applyBorder="1"/>
    <xf numFmtId="0" fontId="15" fillId="5" borderId="0" xfId="2" applyAlignment="1">
      <alignment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9" fontId="3" fillId="0" borderId="0" xfId="3" applyNumberFormat="1" applyAlignment="1">
      <alignment horizontal="left"/>
    </xf>
  </cellXfs>
  <cellStyles count="4">
    <cellStyle name="Bad" xfId="1" builtinId="27"/>
    <cellStyle name="Good" xfId="2" builtinId="26"/>
    <cellStyle name="Normal" xfId="0" builtinId="0"/>
    <cellStyle name="Normal 2" xfId="3" xr:uid="{B51FCFE9-7211-4529-BB98-E19EBB41FF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56C46-6885-4477-9975-350AA0B63C94}">
  <sheetPr>
    <pageSetUpPr fitToPage="1"/>
  </sheetPr>
  <dimension ref="A1:S1589"/>
  <sheetViews>
    <sheetView tabSelected="1" zoomScaleNormal="100" workbookViewId="0">
      <pane xSplit="1" ySplit="1" topLeftCell="B554" activePane="bottomRight" state="frozen"/>
      <selection pane="topRight" activeCell="B1" sqref="B1"/>
      <selection pane="bottomLeft" activeCell="A2" sqref="A2"/>
      <selection pane="bottomRight" activeCell="A572" sqref="A572"/>
    </sheetView>
  </sheetViews>
  <sheetFormatPr defaultColWidth="8.88671875" defaultRowHeight="13.2"/>
  <cols>
    <col min="1" max="1" width="12.33203125" style="92" customWidth="1"/>
    <col min="2" max="2" width="41" style="93" customWidth="1"/>
    <col min="3" max="3" width="20" style="94" bestFit="1" customWidth="1"/>
    <col min="4" max="4" width="17.33203125" style="94" bestFit="1" customWidth="1"/>
    <col min="5" max="5" width="23.5546875" style="93" customWidth="1"/>
    <col min="6" max="6" width="42.88671875" style="93" customWidth="1"/>
    <col min="7" max="7" width="13.109375" style="93" customWidth="1"/>
    <col min="8" max="8" width="13.6640625" style="95" customWidth="1"/>
    <col min="9" max="9" width="10.88671875" style="96" customWidth="1"/>
    <col min="10" max="10" width="30.44140625" style="93" customWidth="1"/>
    <col min="11" max="11" width="11.6640625" style="93" customWidth="1"/>
    <col min="12" max="12" width="14.33203125" style="93" customWidth="1"/>
    <col min="13" max="14" width="3.109375" style="103" customWidth="1"/>
    <col min="15" max="15" width="8.88671875" style="93"/>
    <col min="16" max="16" width="14.33203125" style="93" customWidth="1"/>
    <col min="17" max="17" width="17" style="93" customWidth="1"/>
    <col min="18" max="18" width="18.109375" style="93" customWidth="1"/>
    <col min="19" max="19" width="18.33203125" style="93" customWidth="1"/>
    <col min="20" max="16384" width="8.88671875" style="93"/>
  </cols>
  <sheetData>
    <row r="1" spans="1:19" s="87" customFormat="1">
      <c r="A1" s="86" t="s">
        <v>0</v>
      </c>
      <c r="B1" s="87" t="s">
        <v>33</v>
      </c>
      <c r="C1" s="87" t="s">
        <v>1</v>
      </c>
      <c r="D1" s="87" t="s">
        <v>2</v>
      </c>
      <c r="E1" s="87" t="s">
        <v>25</v>
      </c>
      <c r="F1" s="87" t="s">
        <v>5</v>
      </c>
      <c r="G1" s="87" t="s">
        <v>6</v>
      </c>
      <c r="H1" s="88" t="s">
        <v>4</v>
      </c>
      <c r="I1" s="89" t="s">
        <v>8</v>
      </c>
      <c r="J1" s="87" t="s">
        <v>7</v>
      </c>
      <c r="K1" s="87" t="s">
        <v>735</v>
      </c>
      <c r="L1" s="87" t="s">
        <v>999</v>
      </c>
      <c r="M1" s="90" t="s">
        <v>32</v>
      </c>
      <c r="N1" s="91" t="s">
        <v>32</v>
      </c>
      <c r="O1" s="87" t="s">
        <v>974</v>
      </c>
      <c r="P1" s="87" t="s">
        <v>976</v>
      </c>
      <c r="Q1" s="87" t="s">
        <v>977</v>
      </c>
      <c r="R1" s="87" t="s">
        <v>978</v>
      </c>
      <c r="S1" s="87" t="s">
        <v>979</v>
      </c>
    </row>
    <row r="2" spans="1:19">
      <c r="A2" s="92" t="s">
        <v>45</v>
      </c>
      <c r="B2" s="93" t="str">
        <f t="shared" ref="B2:B65" si="0">CONCATENATE(C2,M2,D2,N2,E2)</f>
        <v>Variocladium giganteum (S.H. Iqbal) Descals &amp; Marvanová</v>
      </c>
      <c r="C2" s="94" t="s">
        <v>46</v>
      </c>
      <c r="D2" s="94" t="s">
        <v>47</v>
      </c>
      <c r="E2" s="93" t="s">
        <v>48</v>
      </c>
      <c r="F2" s="93" t="s">
        <v>247</v>
      </c>
      <c r="G2" s="93" t="s">
        <v>252</v>
      </c>
      <c r="H2" s="95">
        <v>36774</v>
      </c>
      <c r="I2" s="96" t="s">
        <v>11</v>
      </c>
      <c r="J2" s="93" t="s">
        <v>255</v>
      </c>
      <c r="M2" s="97" t="s">
        <v>32</v>
      </c>
      <c r="N2" s="98" t="s">
        <v>32</v>
      </c>
    </row>
    <row r="3" spans="1:19">
      <c r="A3" s="92" t="s">
        <v>66</v>
      </c>
      <c r="B3" s="93" t="str">
        <f t="shared" si="0"/>
        <v>Variocladium giganteum (S.H. Iqbal) Descals &amp; Marvanová</v>
      </c>
      <c r="C3" s="94" t="s">
        <v>46</v>
      </c>
      <c r="D3" s="94" t="s">
        <v>47</v>
      </c>
      <c r="E3" s="93" t="s">
        <v>48</v>
      </c>
      <c r="F3" s="93" t="s">
        <v>247</v>
      </c>
      <c r="G3" s="93" t="s">
        <v>252</v>
      </c>
      <c r="H3" s="95">
        <v>36774</v>
      </c>
      <c r="I3" s="96" t="s">
        <v>11</v>
      </c>
      <c r="J3" s="93" t="s">
        <v>255</v>
      </c>
      <c r="M3" s="97" t="s">
        <v>32</v>
      </c>
      <c r="N3" s="98" t="s">
        <v>32</v>
      </c>
    </row>
    <row r="4" spans="1:19">
      <c r="A4" s="92" t="s">
        <v>63</v>
      </c>
      <c r="B4" s="93" t="str">
        <f t="shared" si="0"/>
        <v>Triscelophorus konajensis K.R. Sridhar &amp; Kaver.</v>
      </c>
      <c r="C4" s="94" t="s">
        <v>64</v>
      </c>
      <c r="D4" s="94" t="s">
        <v>65</v>
      </c>
      <c r="E4" s="93" t="s">
        <v>241</v>
      </c>
      <c r="F4" s="93" t="s">
        <v>247</v>
      </c>
      <c r="G4" s="93" t="s">
        <v>244</v>
      </c>
      <c r="H4" s="95">
        <v>36774</v>
      </c>
      <c r="I4" s="96" t="s">
        <v>11</v>
      </c>
      <c r="J4" s="93" t="s">
        <v>255</v>
      </c>
      <c r="K4" s="93" t="s">
        <v>780</v>
      </c>
      <c r="L4" s="93" t="s">
        <v>1000</v>
      </c>
      <c r="M4" s="97" t="s">
        <v>32</v>
      </c>
      <c r="N4" s="98" t="s">
        <v>32</v>
      </c>
      <c r="O4" s="93" t="s">
        <v>975</v>
      </c>
      <c r="P4" s="93" t="s">
        <v>980</v>
      </c>
      <c r="Q4" s="93" t="s">
        <v>593</v>
      </c>
      <c r="R4" s="93" t="s">
        <v>981</v>
      </c>
      <c r="S4" s="93" t="s">
        <v>981</v>
      </c>
    </row>
    <row r="5" spans="1:19">
      <c r="A5" s="92" t="s">
        <v>61</v>
      </c>
      <c r="B5" s="93" t="str">
        <f t="shared" si="0"/>
        <v>Pseudosigmoidea cranei K. Ando &amp; N. Nakamura</v>
      </c>
      <c r="C5" s="94" t="s">
        <v>512</v>
      </c>
      <c r="D5" s="94" t="s">
        <v>398</v>
      </c>
      <c r="E5" s="93" t="s">
        <v>579</v>
      </c>
      <c r="F5" s="93" t="s">
        <v>246</v>
      </c>
      <c r="G5" s="93" t="s">
        <v>1842</v>
      </c>
      <c r="H5" s="95">
        <v>36774</v>
      </c>
      <c r="I5" s="96" t="s">
        <v>11</v>
      </c>
      <c r="J5" s="93" t="s">
        <v>264</v>
      </c>
      <c r="M5" s="97" t="s">
        <v>32</v>
      </c>
      <c r="N5" s="98" t="s">
        <v>32</v>
      </c>
    </row>
    <row r="6" spans="1:19">
      <c r="A6" s="92" t="s">
        <v>58</v>
      </c>
      <c r="B6" s="93" t="str">
        <f t="shared" si="0"/>
        <v>Casaresia sphagnorum Gonz. Frag.</v>
      </c>
      <c r="C6" s="94" t="s">
        <v>60</v>
      </c>
      <c r="D6" s="94" t="s">
        <v>59</v>
      </c>
      <c r="E6" s="93" t="s">
        <v>226</v>
      </c>
      <c r="F6" s="93" t="s">
        <v>248</v>
      </c>
      <c r="G6" s="93" t="s">
        <v>254</v>
      </c>
      <c r="H6" s="95">
        <v>36774</v>
      </c>
      <c r="I6" s="96" t="s">
        <v>11</v>
      </c>
      <c r="K6" s="93" t="s">
        <v>780</v>
      </c>
      <c r="L6" s="93" t="s">
        <v>1030</v>
      </c>
      <c r="M6" s="97" t="s">
        <v>32</v>
      </c>
      <c r="N6" s="98" t="s">
        <v>32</v>
      </c>
      <c r="O6" s="93" t="s">
        <v>975</v>
      </c>
      <c r="P6" s="93" t="s">
        <v>980</v>
      </c>
      <c r="Q6" s="93" t="s">
        <v>594</v>
      </c>
      <c r="R6" s="93" t="s">
        <v>595</v>
      </c>
      <c r="S6" s="93" t="s">
        <v>982</v>
      </c>
    </row>
    <row r="7" spans="1:19">
      <c r="A7" s="92" t="s">
        <v>87</v>
      </c>
      <c r="B7" s="93" t="str">
        <f t="shared" si="0"/>
        <v>Tricladium patulum Marvanová</v>
      </c>
      <c r="C7" s="94" t="s">
        <v>50</v>
      </c>
      <c r="D7" s="94" t="s">
        <v>51</v>
      </c>
      <c r="E7" s="93" t="s">
        <v>37</v>
      </c>
      <c r="F7" s="93" t="s">
        <v>246</v>
      </c>
      <c r="G7" s="93" t="s">
        <v>244</v>
      </c>
      <c r="H7" s="95">
        <v>36774</v>
      </c>
      <c r="I7" s="96" t="s">
        <v>11</v>
      </c>
      <c r="J7" s="93" t="s">
        <v>1116</v>
      </c>
      <c r="M7" s="97" t="s">
        <v>32</v>
      </c>
      <c r="N7" s="98" t="s">
        <v>32</v>
      </c>
    </row>
    <row r="8" spans="1:19">
      <c r="A8" s="92" t="s">
        <v>49</v>
      </c>
      <c r="B8" s="93" t="str">
        <f t="shared" si="0"/>
        <v>Tricladium patulum Marvanová</v>
      </c>
      <c r="C8" s="94" t="s">
        <v>50</v>
      </c>
      <c r="D8" s="94" t="s">
        <v>51</v>
      </c>
      <c r="E8" s="93" t="s">
        <v>37</v>
      </c>
      <c r="F8" s="93" t="s">
        <v>246</v>
      </c>
      <c r="G8" s="93" t="s">
        <v>244</v>
      </c>
      <c r="H8" s="95">
        <v>36774</v>
      </c>
      <c r="I8" s="96" t="s">
        <v>11</v>
      </c>
      <c r="M8" s="97" t="s">
        <v>32</v>
      </c>
      <c r="N8" s="98" t="s">
        <v>32</v>
      </c>
    </row>
    <row r="9" spans="1:19">
      <c r="A9" s="92" t="s">
        <v>83</v>
      </c>
      <c r="B9" s="93" t="str">
        <f t="shared" si="0"/>
        <v>Fontanospora alternibrachiata Dyko</v>
      </c>
      <c r="C9" s="94" t="s">
        <v>69</v>
      </c>
      <c r="D9" s="94" t="s">
        <v>70</v>
      </c>
      <c r="E9" s="93" t="s">
        <v>35</v>
      </c>
      <c r="F9" s="93" t="s">
        <v>246</v>
      </c>
      <c r="G9" s="93" t="s">
        <v>244</v>
      </c>
      <c r="H9" s="95">
        <v>36774</v>
      </c>
      <c r="I9" s="96" t="s">
        <v>11</v>
      </c>
      <c r="K9" s="93" t="s">
        <v>780</v>
      </c>
      <c r="L9" s="93" t="s">
        <v>1058</v>
      </c>
      <c r="M9" s="97" t="s">
        <v>32</v>
      </c>
      <c r="N9" s="98" t="s">
        <v>32</v>
      </c>
      <c r="O9" s="93" t="s">
        <v>975</v>
      </c>
      <c r="P9" s="93" t="s">
        <v>980</v>
      </c>
      <c r="Q9" s="93" t="s">
        <v>594</v>
      </c>
      <c r="R9" s="93" t="s">
        <v>595</v>
      </c>
      <c r="S9" s="93" t="s">
        <v>984</v>
      </c>
    </row>
    <row r="10" spans="1:19">
      <c r="A10" s="92" t="s">
        <v>68</v>
      </c>
      <c r="B10" s="93" t="str">
        <f t="shared" si="0"/>
        <v>Fontanospora alternibrachiata Dyko</v>
      </c>
      <c r="C10" s="94" t="s">
        <v>69</v>
      </c>
      <c r="D10" s="94" t="s">
        <v>70</v>
      </c>
      <c r="E10" s="93" t="s">
        <v>35</v>
      </c>
      <c r="F10" s="93" t="s">
        <v>246</v>
      </c>
      <c r="G10" s="93" t="s">
        <v>244</v>
      </c>
      <c r="H10" s="95">
        <v>36774</v>
      </c>
      <c r="I10" s="96" t="s">
        <v>11</v>
      </c>
      <c r="M10" s="97" t="s">
        <v>32</v>
      </c>
      <c r="N10" s="98" t="s">
        <v>32</v>
      </c>
    </row>
    <row r="11" spans="1:19">
      <c r="A11" s="92" t="s">
        <v>78</v>
      </c>
      <c r="B11" s="93" t="str">
        <f t="shared" si="0"/>
        <v>Flagellospora fusarioides S. H. Iqbal</v>
      </c>
      <c r="C11" s="94" t="s">
        <v>167</v>
      </c>
      <c r="D11" s="94" t="s">
        <v>168</v>
      </c>
      <c r="E11" s="93" t="s">
        <v>1547</v>
      </c>
      <c r="F11" s="93" t="s">
        <v>250</v>
      </c>
      <c r="G11" s="93" t="s">
        <v>249</v>
      </c>
      <c r="H11" s="95">
        <v>36844</v>
      </c>
      <c r="I11" s="96" t="s">
        <v>11</v>
      </c>
      <c r="J11" s="93" t="s">
        <v>1060</v>
      </c>
      <c r="K11" s="93" t="s">
        <v>780</v>
      </c>
      <c r="L11" s="93" t="s">
        <v>1059</v>
      </c>
      <c r="M11" s="97" t="s">
        <v>32</v>
      </c>
      <c r="N11" s="98" t="s">
        <v>32</v>
      </c>
      <c r="O11" s="93" t="s">
        <v>975</v>
      </c>
      <c r="P11" s="93" t="s">
        <v>980</v>
      </c>
      <c r="Q11" s="93" t="s">
        <v>594</v>
      </c>
      <c r="R11" s="93" t="s">
        <v>595</v>
      </c>
      <c r="S11" s="93" t="s">
        <v>1013</v>
      </c>
    </row>
    <row r="12" spans="1:19">
      <c r="A12" s="92" t="s">
        <v>67</v>
      </c>
      <c r="B12" s="93" t="str">
        <f t="shared" si="0"/>
        <v>Hydrocina chaetocladia Scheuer</v>
      </c>
      <c r="C12" s="94" t="s">
        <v>1173</v>
      </c>
      <c r="D12" s="94" t="s">
        <v>193</v>
      </c>
      <c r="E12" s="93" t="s">
        <v>1174</v>
      </c>
      <c r="F12" s="93" t="s">
        <v>247</v>
      </c>
      <c r="G12" s="93" t="s">
        <v>251</v>
      </c>
      <c r="H12" s="95">
        <v>36875</v>
      </c>
      <c r="I12" s="96" t="s">
        <v>11</v>
      </c>
      <c r="J12" s="93" t="s">
        <v>1117</v>
      </c>
      <c r="M12" s="97" t="s">
        <v>32</v>
      </c>
      <c r="N12" s="98" t="s">
        <v>32</v>
      </c>
    </row>
    <row r="13" spans="1:19">
      <c r="A13" s="92" t="s">
        <v>110</v>
      </c>
      <c r="B13" s="93" t="str">
        <f t="shared" si="0"/>
        <v>Hydrocina chaetocladia Scheuer</v>
      </c>
      <c r="C13" s="94" t="s">
        <v>1173</v>
      </c>
      <c r="D13" s="94" t="s">
        <v>193</v>
      </c>
      <c r="E13" s="93" t="s">
        <v>1174</v>
      </c>
      <c r="F13" s="93" t="s">
        <v>247</v>
      </c>
      <c r="G13" s="93" t="s">
        <v>251</v>
      </c>
      <c r="H13" s="95">
        <v>36875</v>
      </c>
      <c r="I13" s="96" t="s">
        <v>11</v>
      </c>
      <c r="J13" s="93" t="s">
        <v>255</v>
      </c>
      <c r="M13" s="97" t="s">
        <v>32</v>
      </c>
      <c r="N13" s="98" t="s">
        <v>32</v>
      </c>
    </row>
    <row r="14" spans="1:19">
      <c r="A14" s="92" t="s">
        <v>40</v>
      </c>
      <c r="B14" s="93" t="str">
        <f t="shared" si="0"/>
        <v>Anguillospora filiformis Greath.</v>
      </c>
      <c r="C14" s="94" t="s">
        <v>31</v>
      </c>
      <c r="D14" s="94" t="s">
        <v>41</v>
      </c>
      <c r="E14" s="93" t="s">
        <v>42</v>
      </c>
      <c r="F14" s="93" t="s">
        <v>247</v>
      </c>
      <c r="G14" s="93" t="s">
        <v>251</v>
      </c>
      <c r="H14" s="95">
        <v>36875</v>
      </c>
      <c r="I14" s="96" t="s">
        <v>11</v>
      </c>
      <c r="J14" s="93" t="s">
        <v>255</v>
      </c>
      <c r="K14" s="93" t="s">
        <v>780</v>
      </c>
      <c r="L14" t="s">
        <v>2245</v>
      </c>
      <c r="M14" s="97" t="s">
        <v>32</v>
      </c>
      <c r="N14" s="98" t="s">
        <v>32</v>
      </c>
    </row>
    <row r="15" spans="1:19">
      <c r="A15" s="92" t="s">
        <v>114</v>
      </c>
      <c r="B15" s="93" t="str">
        <f t="shared" si="0"/>
        <v>Tetrachaetum elegans Ingold</v>
      </c>
      <c r="C15" s="94" t="s">
        <v>27</v>
      </c>
      <c r="D15" s="94" t="s">
        <v>3</v>
      </c>
      <c r="E15" s="93" t="s">
        <v>26</v>
      </c>
      <c r="F15" s="93" t="s">
        <v>247</v>
      </c>
      <c r="G15" s="93" t="s">
        <v>251</v>
      </c>
      <c r="H15" s="95">
        <v>36875</v>
      </c>
      <c r="I15" s="96" t="s">
        <v>11</v>
      </c>
      <c r="J15" s="93" t="s">
        <v>255</v>
      </c>
      <c r="M15" s="97" t="s">
        <v>32</v>
      </c>
      <c r="N15" s="98" t="s">
        <v>32</v>
      </c>
    </row>
    <row r="16" spans="1:19">
      <c r="A16" s="92" t="s">
        <v>12</v>
      </c>
      <c r="B16" s="93" t="str">
        <f t="shared" si="0"/>
        <v>Tetrachaetum elegans Ingold</v>
      </c>
      <c r="C16" s="94" t="s">
        <v>27</v>
      </c>
      <c r="D16" s="94" t="s">
        <v>3</v>
      </c>
      <c r="E16" s="93" t="s">
        <v>26</v>
      </c>
      <c r="F16" s="93" t="s">
        <v>247</v>
      </c>
      <c r="G16" s="93" t="s">
        <v>251</v>
      </c>
      <c r="H16" s="95">
        <v>36875</v>
      </c>
      <c r="I16" s="96" t="s">
        <v>11</v>
      </c>
      <c r="J16" s="93" t="s">
        <v>256</v>
      </c>
      <c r="M16" s="97" t="s">
        <v>32</v>
      </c>
      <c r="N16" s="98" t="s">
        <v>32</v>
      </c>
    </row>
    <row r="17" spans="1:19">
      <c r="A17" s="92" t="s">
        <v>109</v>
      </c>
      <c r="B17" s="93" t="str">
        <f t="shared" si="0"/>
        <v>Tetrachaetum elegans Ingold</v>
      </c>
      <c r="C17" s="94" t="s">
        <v>27</v>
      </c>
      <c r="D17" s="94" t="s">
        <v>3</v>
      </c>
      <c r="E17" s="93" t="s">
        <v>26</v>
      </c>
      <c r="F17" s="93" t="s">
        <v>247</v>
      </c>
      <c r="G17" s="93" t="s">
        <v>251</v>
      </c>
      <c r="H17" s="95">
        <v>36875</v>
      </c>
      <c r="I17" s="96" t="s">
        <v>11</v>
      </c>
      <c r="J17" s="93" t="s">
        <v>256</v>
      </c>
      <c r="M17" s="97" t="s">
        <v>32</v>
      </c>
      <c r="N17" s="98" t="s">
        <v>32</v>
      </c>
    </row>
    <row r="18" spans="1:19">
      <c r="A18" s="92" t="s">
        <v>107</v>
      </c>
      <c r="B18" s="93" t="str">
        <f t="shared" si="0"/>
        <v>Articulospora tetracladia Ingold</v>
      </c>
      <c r="C18" s="94" t="s">
        <v>81</v>
      </c>
      <c r="D18" s="94" t="s">
        <v>82</v>
      </c>
      <c r="E18" s="93" t="s">
        <v>26</v>
      </c>
      <c r="F18" s="93" t="s">
        <v>247</v>
      </c>
      <c r="G18" s="93" t="s">
        <v>251</v>
      </c>
      <c r="H18" s="95">
        <v>36875</v>
      </c>
      <c r="I18" s="96" t="s">
        <v>11</v>
      </c>
      <c r="J18" s="93" t="s">
        <v>256</v>
      </c>
      <c r="M18" s="97" t="s">
        <v>32</v>
      </c>
      <c r="N18" s="98" t="s">
        <v>32</v>
      </c>
    </row>
    <row r="19" spans="1:19">
      <c r="A19" s="92" t="s">
        <v>93</v>
      </c>
      <c r="B19" s="93" t="str">
        <f t="shared" si="0"/>
        <v>Alatospora acuminata Ingold</v>
      </c>
      <c r="C19" s="94" t="s">
        <v>28</v>
      </c>
      <c r="D19" s="94" t="s">
        <v>57</v>
      </c>
      <c r="E19" s="93" t="s">
        <v>26</v>
      </c>
      <c r="F19" s="93" t="s">
        <v>247</v>
      </c>
      <c r="G19" s="93" t="s">
        <v>251</v>
      </c>
      <c r="H19" s="95">
        <v>36875</v>
      </c>
      <c r="I19" s="96" t="s">
        <v>11</v>
      </c>
      <c r="J19" s="93" t="s">
        <v>394</v>
      </c>
      <c r="M19" s="97" t="s">
        <v>32</v>
      </c>
      <c r="N19" s="98" t="s">
        <v>32</v>
      </c>
    </row>
    <row r="20" spans="1:19">
      <c r="A20" s="92" t="s">
        <v>80</v>
      </c>
      <c r="B20" s="93" t="str">
        <f t="shared" si="0"/>
        <v>Articulospora tetracladia Ingold</v>
      </c>
      <c r="C20" s="94" t="s">
        <v>81</v>
      </c>
      <c r="D20" s="94" t="s">
        <v>82</v>
      </c>
      <c r="E20" s="93" t="s">
        <v>26</v>
      </c>
      <c r="F20" s="93" t="s">
        <v>247</v>
      </c>
      <c r="G20" s="93" t="s">
        <v>251</v>
      </c>
      <c r="H20" s="95">
        <v>36875</v>
      </c>
      <c r="I20" s="96" t="s">
        <v>11</v>
      </c>
      <c r="J20" s="93" t="s">
        <v>255</v>
      </c>
      <c r="M20" s="97" t="s">
        <v>32</v>
      </c>
      <c r="N20" s="98" t="s">
        <v>32</v>
      </c>
    </row>
    <row r="21" spans="1:19">
      <c r="A21" s="92" t="s">
        <v>115</v>
      </c>
      <c r="B21" s="93" t="str">
        <f t="shared" si="0"/>
        <v>Articulospora tetracladia Ingold</v>
      </c>
      <c r="C21" s="94" t="s">
        <v>81</v>
      </c>
      <c r="D21" s="94" t="s">
        <v>82</v>
      </c>
      <c r="E21" s="93" t="s">
        <v>26</v>
      </c>
      <c r="F21" s="93" t="s">
        <v>247</v>
      </c>
      <c r="G21" s="93" t="s">
        <v>251</v>
      </c>
      <c r="H21" s="95">
        <v>36875</v>
      </c>
      <c r="I21" s="96" t="s">
        <v>11</v>
      </c>
      <c r="J21" s="93" t="s">
        <v>255</v>
      </c>
      <c r="M21" s="97" t="s">
        <v>32</v>
      </c>
      <c r="N21" s="98" t="s">
        <v>32</v>
      </c>
    </row>
    <row r="22" spans="1:19">
      <c r="A22" s="92" t="s">
        <v>79</v>
      </c>
      <c r="B22" s="93" t="str">
        <f t="shared" si="0"/>
        <v>Anguillospora filiformis Greath.</v>
      </c>
      <c r="C22" s="94" t="s">
        <v>31</v>
      </c>
      <c r="D22" s="94" t="s">
        <v>41</v>
      </c>
      <c r="E22" s="93" t="s">
        <v>42</v>
      </c>
      <c r="F22" s="93" t="s">
        <v>247</v>
      </c>
      <c r="G22" s="93" t="s">
        <v>251</v>
      </c>
      <c r="H22" s="95">
        <v>36875</v>
      </c>
      <c r="I22" s="96" t="s">
        <v>11</v>
      </c>
      <c r="J22" s="93" t="s">
        <v>255</v>
      </c>
      <c r="M22" s="97" t="s">
        <v>32</v>
      </c>
      <c r="N22" s="98" t="s">
        <v>32</v>
      </c>
    </row>
    <row r="23" spans="1:19">
      <c r="A23" s="92" t="s">
        <v>108</v>
      </c>
      <c r="B23" s="93" t="str">
        <f t="shared" si="0"/>
        <v>Anguillospora filiformis Greath.</v>
      </c>
      <c r="C23" s="94" t="s">
        <v>31</v>
      </c>
      <c r="D23" s="94" t="s">
        <v>41</v>
      </c>
      <c r="E23" s="93" t="s">
        <v>42</v>
      </c>
      <c r="F23" s="93" t="s">
        <v>247</v>
      </c>
      <c r="G23" s="93" t="s">
        <v>251</v>
      </c>
      <c r="H23" s="95">
        <v>36875</v>
      </c>
      <c r="I23" s="96" t="s">
        <v>11</v>
      </c>
      <c r="J23" s="93" t="s">
        <v>255</v>
      </c>
      <c r="M23" s="97" t="s">
        <v>32</v>
      </c>
      <c r="N23" s="98" t="s">
        <v>32</v>
      </c>
    </row>
    <row r="24" spans="1:19">
      <c r="A24" s="92" t="s">
        <v>56</v>
      </c>
      <c r="B24" s="93" t="str">
        <f t="shared" si="0"/>
        <v>Alatospora acuminata Ingold</v>
      </c>
      <c r="C24" s="94" t="s">
        <v>28</v>
      </c>
      <c r="D24" s="94" t="s">
        <v>57</v>
      </c>
      <c r="E24" s="93" t="s">
        <v>26</v>
      </c>
      <c r="F24" s="93" t="s">
        <v>247</v>
      </c>
      <c r="G24" s="93" t="s">
        <v>251</v>
      </c>
      <c r="H24" s="95">
        <v>36875</v>
      </c>
      <c r="I24" s="96" t="s">
        <v>11</v>
      </c>
      <c r="J24" s="93" t="s">
        <v>394</v>
      </c>
      <c r="M24" s="97" t="s">
        <v>32</v>
      </c>
      <c r="N24" s="98" t="s">
        <v>32</v>
      </c>
    </row>
    <row r="25" spans="1:19">
      <c r="A25" s="92" t="s">
        <v>112</v>
      </c>
      <c r="B25" s="93" t="str">
        <f t="shared" si="0"/>
        <v>Hydrocina chaetocladia Scheuer</v>
      </c>
      <c r="C25" s="94" t="s">
        <v>1173</v>
      </c>
      <c r="D25" s="94" t="s">
        <v>193</v>
      </c>
      <c r="E25" s="93" t="s">
        <v>1174</v>
      </c>
      <c r="F25" s="93" t="s">
        <v>247</v>
      </c>
      <c r="G25" s="93" t="s">
        <v>251</v>
      </c>
      <c r="H25" s="95">
        <v>36875</v>
      </c>
      <c r="I25" s="96" t="s">
        <v>11</v>
      </c>
      <c r="J25" s="93" t="s">
        <v>1176</v>
      </c>
      <c r="K25" s="99" t="s">
        <v>780</v>
      </c>
      <c r="L25" s="93" t="s">
        <v>1175</v>
      </c>
      <c r="M25" s="97" t="s">
        <v>32</v>
      </c>
      <c r="N25" s="98" t="s">
        <v>32</v>
      </c>
      <c r="O25" s="93" t="s">
        <v>975</v>
      </c>
      <c r="P25" s="93" t="s">
        <v>980</v>
      </c>
      <c r="Q25" s="93" t="s">
        <v>594</v>
      </c>
      <c r="R25" s="93" t="s">
        <v>595</v>
      </c>
      <c r="S25" s="93" t="s">
        <v>984</v>
      </c>
    </row>
    <row r="26" spans="1:19">
      <c r="A26" s="92" t="s">
        <v>94</v>
      </c>
      <c r="B26" s="93" t="str">
        <f t="shared" si="0"/>
        <v>Alatospora acuminata Ingold</v>
      </c>
      <c r="C26" s="94" t="s">
        <v>28</v>
      </c>
      <c r="D26" s="94" t="s">
        <v>57</v>
      </c>
      <c r="E26" s="93" t="s">
        <v>26</v>
      </c>
      <c r="F26" s="93" t="s">
        <v>247</v>
      </c>
      <c r="G26" s="93" t="s">
        <v>251</v>
      </c>
      <c r="H26" s="95">
        <v>36875</v>
      </c>
      <c r="I26" s="96" t="s">
        <v>11</v>
      </c>
      <c r="J26" s="93" t="s">
        <v>395</v>
      </c>
      <c r="M26" s="97" t="s">
        <v>32</v>
      </c>
      <c r="N26" s="98" t="s">
        <v>32</v>
      </c>
    </row>
    <row r="27" spans="1:19">
      <c r="A27" s="92" t="s">
        <v>71</v>
      </c>
      <c r="B27" s="93" t="str">
        <f t="shared" si="0"/>
        <v>Lemonniera pseudofloscula Dyko</v>
      </c>
      <c r="C27" s="94" t="s">
        <v>212</v>
      </c>
      <c r="D27" s="94" t="s">
        <v>44</v>
      </c>
      <c r="E27" s="93" t="s">
        <v>35</v>
      </c>
      <c r="F27" s="93" t="s">
        <v>247</v>
      </c>
      <c r="G27" s="93" t="s">
        <v>251</v>
      </c>
      <c r="I27" s="96" t="s">
        <v>11</v>
      </c>
      <c r="M27" s="97" t="s">
        <v>32</v>
      </c>
      <c r="N27" s="98" t="s">
        <v>32</v>
      </c>
    </row>
    <row r="28" spans="1:19">
      <c r="A28" s="92" t="s">
        <v>43</v>
      </c>
      <c r="B28" s="93" t="str">
        <f t="shared" si="0"/>
        <v>Lemonniera pseudofloscula Dyko</v>
      </c>
      <c r="C28" s="94" t="s">
        <v>212</v>
      </c>
      <c r="D28" s="94" t="s">
        <v>44</v>
      </c>
      <c r="E28" s="93" t="s">
        <v>35</v>
      </c>
      <c r="F28" s="93" t="s">
        <v>247</v>
      </c>
      <c r="G28" s="93" t="s">
        <v>251</v>
      </c>
      <c r="I28" s="96" t="s">
        <v>11</v>
      </c>
      <c r="K28" s="93" t="s">
        <v>780</v>
      </c>
      <c r="L28" s="93" t="s">
        <v>1033</v>
      </c>
      <c r="M28" s="97" t="s">
        <v>32</v>
      </c>
      <c r="N28" s="98" t="s">
        <v>32</v>
      </c>
      <c r="O28" s="93" t="s">
        <v>975</v>
      </c>
      <c r="P28" s="93" t="s">
        <v>980</v>
      </c>
      <c r="Q28" s="93" t="s">
        <v>594</v>
      </c>
      <c r="R28" s="93" t="s">
        <v>595</v>
      </c>
      <c r="S28" s="93" t="s">
        <v>981</v>
      </c>
    </row>
    <row r="29" spans="1:19">
      <c r="A29" s="92" t="s">
        <v>113</v>
      </c>
      <c r="B29" s="93" t="str">
        <f t="shared" si="0"/>
        <v xml:space="preserve">Flagellospora sp. 1  </v>
      </c>
      <c r="C29" s="94" t="s">
        <v>167</v>
      </c>
      <c r="D29" s="94" t="s">
        <v>439</v>
      </c>
      <c r="F29" s="93" t="s">
        <v>257</v>
      </c>
      <c r="G29" s="93" t="s">
        <v>258</v>
      </c>
      <c r="H29" s="95">
        <v>37019</v>
      </c>
      <c r="I29" s="96" t="s">
        <v>11</v>
      </c>
      <c r="J29" s="93" t="s">
        <v>396</v>
      </c>
      <c r="K29" s="93" t="s">
        <v>780</v>
      </c>
      <c r="L29" s="93" t="s">
        <v>1020</v>
      </c>
      <c r="M29" s="97" t="s">
        <v>32</v>
      </c>
      <c r="N29" s="98" t="s">
        <v>32</v>
      </c>
      <c r="O29" s="93" t="s">
        <v>975</v>
      </c>
      <c r="P29" s="93" t="s">
        <v>980</v>
      </c>
      <c r="Q29" s="93" t="s">
        <v>594</v>
      </c>
      <c r="R29" s="93" t="s">
        <v>595</v>
      </c>
      <c r="S29" s="93" t="s">
        <v>1013</v>
      </c>
    </row>
    <row r="30" spans="1:19">
      <c r="A30" s="92" t="s">
        <v>95</v>
      </c>
      <c r="B30" s="93" t="str">
        <f t="shared" si="0"/>
        <v xml:space="preserve">Flagellospora sp. 1  </v>
      </c>
      <c r="C30" s="94" t="s">
        <v>167</v>
      </c>
      <c r="D30" s="94" t="s">
        <v>439</v>
      </c>
      <c r="F30" s="93" t="s">
        <v>247</v>
      </c>
      <c r="G30" s="93" t="s">
        <v>244</v>
      </c>
      <c r="H30" s="95">
        <v>37019</v>
      </c>
      <c r="I30" s="96" t="s">
        <v>11</v>
      </c>
      <c r="J30" s="93" t="s">
        <v>397</v>
      </c>
      <c r="K30" s="93" t="s">
        <v>969</v>
      </c>
      <c r="L30" s="93" t="s">
        <v>1022</v>
      </c>
      <c r="M30" s="97" t="s">
        <v>32</v>
      </c>
      <c r="N30" s="98" t="s">
        <v>32</v>
      </c>
      <c r="O30" s="93" t="s">
        <v>975</v>
      </c>
      <c r="P30" s="93" t="s">
        <v>980</v>
      </c>
      <c r="Q30" s="93" t="s">
        <v>594</v>
      </c>
      <c r="R30" s="93" t="s">
        <v>595</v>
      </c>
      <c r="S30" s="93" t="s">
        <v>1013</v>
      </c>
    </row>
    <row r="31" spans="1:19">
      <c r="A31" s="92" t="s">
        <v>88</v>
      </c>
      <c r="B31" s="93" t="str">
        <f t="shared" si="0"/>
        <v>Anguillospora crassa Ingold</v>
      </c>
      <c r="C31" s="94" t="s">
        <v>31</v>
      </c>
      <c r="D31" s="94" t="s">
        <v>24</v>
      </c>
      <c r="E31" s="93" t="s">
        <v>26</v>
      </c>
      <c r="F31" s="93" t="s">
        <v>257</v>
      </c>
      <c r="G31" s="93" t="s">
        <v>265</v>
      </c>
      <c r="H31" s="95">
        <v>37056</v>
      </c>
      <c r="I31" s="96" t="s">
        <v>11</v>
      </c>
      <c r="K31" s="93" t="s">
        <v>780</v>
      </c>
      <c r="L31" s="93" t="s">
        <v>1035</v>
      </c>
      <c r="M31" s="97" t="s">
        <v>32</v>
      </c>
      <c r="N31" s="98" t="s">
        <v>32</v>
      </c>
      <c r="O31" s="93" t="s">
        <v>975</v>
      </c>
      <c r="P31" s="93" t="s">
        <v>980</v>
      </c>
      <c r="Q31" s="93" t="s">
        <v>594</v>
      </c>
      <c r="R31" s="93" t="s">
        <v>595</v>
      </c>
      <c r="S31" s="93" t="s">
        <v>984</v>
      </c>
    </row>
    <row r="32" spans="1:19">
      <c r="A32" s="92" t="s">
        <v>111</v>
      </c>
      <c r="B32" s="93" t="str">
        <f t="shared" si="0"/>
        <v>Anguillospora crassa Ingold</v>
      </c>
      <c r="C32" s="94" t="s">
        <v>31</v>
      </c>
      <c r="D32" s="94" t="s">
        <v>24</v>
      </c>
      <c r="E32" s="93" t="s">
        <v>26</v>
      </c>
      <c r="F32" s="93" t="s">
        <v>257</v>
      </c>
      <c r="G32" s="93" t="s">
        <v>265</v>
      </c>
      <c r="H32" s="95">
        <v>37056</v>
      </c>
      <c r="I32" s="96" t="s">
        <v>11</v>
      </c>
      <c r="M32" s="97" t="s">
        <v>32</v>
      </c>
      <c r="N32" s="98" t="s">
        <v>32</v>
      </c>
    </row>
    <row r="33" spans="1:19">
      <c r="A33" s="92" t="s">
        <v>84</v>
      </c>
      <c r="B33" s="93" t="str">
        <f t="shared" si="0"/>
        <v>Dimorphospora foliicola Tubaki</v>
      </c>
      <c r="C33" s="94" t="s">
        <v>85</v>
      </c>
      <c r="D33" s="94" t="s">
        <v>86</v>
      </c>
      <c r="E33" s="93" t="s">
        <v>229</v>
      </c>
      <c r="F33" s="93" t="s">
        <v>263</v>
      </c>
      <c r="G33" s="93" t="s">
        <v>262</v>
      </c>
      <c r="H33" s="95" t="s">
        <v>62</v>
      </c>
      <c r="I33" s="96" t="s">
        <v>11</v>
      </c>
      <c r="M33" s="97" t="s">
        <v>32</v>
      </c>
      <c r="N33" s="98" t="s">
        <v>32</v>
      </c>
    </row>
    <row r="34" spans="1:19">
      <c r="A34" s="92" t="s">
        <v>21</v>
      </c>
      <c r="B34" s="93" t="str">
        <f t="shared" si="0"/>
        <v>Heliscina campanulata Marvanová</v>
      </c>
      <c r="C34" s="94" t="s">
        <v>30</v>
      </c>
      <c r="D34" s="94" t="s">
        <v>22</v>
      </c>
      <c r="E34" s="93" t="s">
        <v>37</v>
      </c>
      <c r="F34" s="93" t="s">
        <v>247</v>
      </c>
      <c r="G34" s="93" t="s">
        <v>259</v>
      </c>
      <c r="H34" s="95">
        <v>37336</v>
      </c>
      <c r="I34" s="96" t="s">
        <v>11</v>
      </c>
      <c r="J34" s="93" t="s">
        <v>255</v>
      </c>
      <c r="M34" s="97" t="s">
        <v>32</v>
      </c>
      <c r="N34" s="98" t="s">
        <v>32</v>
      </c>
    </row>
    <row r="35" spans="1:19" s="27" customFormat="1" ht="14.4">
      <c r="A35" s="26" t="s">
        <v>23</v>
      </c>
      <c r="B35" s="27" t="str">
        <f t="shared" si="0"/>
        <v>Anguillospora crassa Ingold</v>
      </c>
      <c r="C35" s="27" t="s">
        <v>31</v>
      </c>
      <c r="D35" s="27" t="s">
        <v>24</v>
      </c>
      <c r="E35" s="27" t="s">
        <v>26</v>
      </c>
      <c r="F35" s="27" t="s">
        <v>247</v>
      </c>
      <c r="G35" s="27" t="s">
        <v>259</v>
      </c>
      <c r="H35" s="28">
        <v>37336</v>
      </c>
      <c r="I35" s="29" t="s">
        <v>11</v>
      </c>
      <c r="J35" s="27" t="s">
        <v>1702</v>
      </c>
      <c r="M35" s="29" t="s">
        <v>32</v>
      </c>
      <c r="N35" s="29" t="s">
        <v>32</v>
      </c>
    </row>
    <row r="36" spans="1:19">
      <c r="A36" s="92" t="s">
        <v>74</v>
      </c>
      <c r="B36" s="93" t="str">
        <f t="shared" si="0"/>
        <v>Taeniospora gracilis var. enecta Marvanová &amp; Stalpers</v>
      </c>
      <c r="C36" s="94" t="s">
        <v>75</v>
      </c>
      <c r="D36" s="94" t="s">
        <v>76</v>
      </c>
      <c r="E36" s="93" t="s">
        <v>238</v>
      </c>
      <c r="F36" s="93" t="s">
        <v>246</v>
      </c>
      <c r="G36" s="93" t="s">
        <v>249</v>
      </c>
      <c r="H36" s="95">
        <v>37336</v>
      </c>
      <c r="I36" s="96" t="s">
        <v>11</v>
      </c>
      <c r="J36" s="93" t="s">
        <v>1062</v>
      </c>
      <c r="K36" s="93" t="s">
        <v>780</v>
      </c>
      <c r="L36" s="93" t="s">
        <v>1063</v>
      </c>
      <c r="M36" s="97" t="s">
        <v>32</v>
      </c>
      <c r="N36" s="98" t="s">
        <v>32</v>
      </c>
      <c r="O36" s="93" t="s">
        <v>975</v>
      </c>
      <c r="P36" s="93" t="s">
        <v>986</v>
      </c>
      <c r="Q36" s="93" t="s">
        <v>987</v>
      </c>
      <c r="R36" s="93" t="s">
        <v>988</v>
      </c>
      <c r="S36" s="93" t="s">
        <v>989</v>
      </c>
    </row>
    <row r="37" spans="1:19">
      <c r="A37" s="92" t="s">
        <v>18</v>
      </c>
      <c r="B37" s="93" t="str">
        <f t="shared" si="0"/>
        <v>Alatospora constricta Dyko</v>
      </c>
      <c r="C37" s="94" t="s">
        <v>28</v>
      </c>
      <c r="D37" s="94" t="s">
        <v>260</v>
      </c>
      <c r="E37" s="93" t="s">
        <v>35</v>
      </c>
      <c r="F37" s="93" t="s">
        <v>246</v>
      </c>
      <c r="G37" s="93" t="s">
        <v>249</v>
      </c>
      <c r="H37" s="95">
        <v>37336</v>
      </c>
      <c r="I37" s="96" t="s">
        <v>11</v>
      </c>
      <c r="M37" s="97" t="s">
        <v>32</v>
      </c>
      <c r="N37" s="98" t="s">
        <v>32</v>
      </c>
    </row>
    <row r="38" spans="1:19">
      <c r="A38" s="92" t="s">
        <v>38</v>
      </c>
      <c r="B38" s="93" t="str">
        <f t="shared" si="0"/>
        <v>Culicidospora gravida R.H. Petersen</v>
      </c>
      <c r="C38" s="94" t="s">
        <v>29</v>
      </c>
      <c r="D38" s="94" t="s">
        <v>39</v>
      </c>
      <c r="E38" s="93" t="s">
        <v>36</v>
      </c>
      <c r="F38" s="93" t="s">
        <v>246</v>
      </c>
      <c r="G38" s="93" t="s">
        <v>249</v>
      </c>
      <c r="H38" s="95">
        <v>37336</v>
      </c>
      <c r="I38" s="96" t="s">
        <v>11</v>
      </c>
      <c r="K38" s="93" t="s">
        <v>780</v>
      </c>
      <c r="L38" s="93" t="s">
        <v>1039</v>
      </c>
      <c r="M38" s="97" t="s">
        <v>32</v>
      </c>
      <c r="N38" s="98" t="s">
        <v>32</v>
      </c>
      <c r="O38" s="93" t="s">
        <v>975</v>
      </c>
      <c r="P38" s="93" t="s">
        <v>980</v>
      </c>
      <c r="Q38" s="93" t="s">
        <v>594</v>
      </c>
      <c r="R38" s="93" t="s">
        <v>595</v>
      </c>
      <c r="S38" s="93" t="s">
        <v>981</v>
      </c>
    </row>
    <row r="39" spans="1:19">
      <c r="A39" s="92" t="s">
        <v>90</v>
      </c>
      <c r="B39" s="93" t="str">
        <f t="shared" si="0"/>
        <v>Goniopila monticola (Dyko) Marvanová &amp; Descals</v>
      </c>
      <c r="C39" s="94" t="s">
        <v>91</v>
      </c>
      <c r="D39" s="94" t="s">
        <v>92</v>
      </c>
      <c r="E39" s="93" t="s">
        <v>232</v>
      </c>
      <c r="F39" s="93" t="s">
        <v>246</v>
      </c>
      <c r="G39" s="93" t="s">
        <v>249</v>
      </c>
      <c r="H39" s="95">
        <v>37336</v>
      </c>
      <c r="I39" s="96" t="s">
        <v>11</v>
      </c>
      <c r="M39" s="97" t="s">
        <v>32</v>
      </c>
      <c r="N39" s="98" t="s">
        <v>32</v>
      </c>
    </row>
    <row r="40" spans="1:19">
      <c r="A40" s="92" t="s">
        <v>77</v>
      </c>
      <c r="B40" s="93" t="str">
        <f t="shared" si="0"/>
        <v>Culicidospora gravida R.H. Petersen</v>
      </c>
      <c r="C40" s="94" t="s">
        <v>29</v>
      </c>
      <c r="D40" s="94" t="s">
        <v>39</v>
      </c>
      <c r="E40" s="93" t="s">
        <v>36</v>
      </c>
      <c r="F40" s="93" t="s">
        <v>246</v>
      </c>
      <c r="G40" s="93" t="s">
        <v>249</v>
      </c>
      <c r="H40" s="95">
        <v>37336</v>
      </c>
      <c r="I40" s="96" t="s">
        <v>11</v>
      </c>
      <c r="M40" s="97" t="s">
        <v>32</v>
      </c>
      <c r="N40" s="98" t="s">
        <v>32</v>
      </c>
    </row>
    <row r="41" spans="1:19">
      <c r="A41" s="92" t="s">
        <v>73</v>
      </c>
      <c r="B41" s="93" t="str">
        <f t="shared" si="0"/>
        <v>Variocladium giganteum (S.H. Iqbal) Descals &amp; Marvanová</v>
      </c>
      <c r="C41" s="94" t="s">
        <v>46</v>
      </c>
      <c r="D41" s="94" t="s">
        <v>47</v>
      </c>
      <c r="E41" s="93" t="s">
        <v>48</v>
      </c>
      <c r="F41" s="93" t="s">
        <v>246</v>
      </c>
      <c r="G41" s="93" t="s">
        <v>253</v>
      </c>
      <c r="H41" s="95">
        <v>37336</v>
      </c>
      <c r="I41" s="96" t="s">
        <v>11</v>
      </c>
      <c r="K41" s="93" t="s">
        <v>780</v>
      </c>
      <c r="L41" s="93" t="s">
        <v>1043</v>
      </c>
      <c r="M41" s="97" t="s">
        <v>32</v>
      </c>
      <c r="N41" s="98" t="s">
        <v>32</v>
      </c>
      <c r="O41" s="93" t="s">
        <v>975</v>
      </c>
      <c r="P41" s="93" t="s">
        <v>980</v>
      </c>
      <c r="Q41" s="93" t="s">
        <v>594</v>
      </c>
      <c r="R41" s="93" t="s">
        <v>981</v>
      </c>
      <c r="S41" s="93" t="s">
        <v>981</v>
      </c>
    </row>
    <row r="42" spans="1:19">
      <c r="A42" s="92" t="s">
        <v>52</v>
      </c>
      <c r="B42" s="93" t="str">
        <f t="shared" si="0"/>
        <v>Culicidospora aquatica R.H. Petersen</v>
      </c>
      <c r="C42" s="94" t="s">
        <v>29</v>
      </c>
      <c r="D42" s="94" t="s">
        <v>20</v>
      </c>
      <c r="E42" s="93" t="s">
        <v>36</v>
      </c>
      <c r="F42" s="93" t="s">
        <v>246</v>
      </c>
      <c r="G42" s="93" t="s">
        <v>261</v>
      </c>
      <c r="H42" s="95">
        <v>37336</v>
      </c>
      <c r="I42" s="96" t="s">
        <v>11</v>
      </c>
      <c r="J42" s="100"/>
      <c r="K42" s="93" t="s">
        <v>780</v>
      </c>
      <c r="L42" s="93" t="s">
        <v>1045</v>
      </c>
      <c r="M42" s="97" t="s">
        <v>32</v>
      </c>
      <c r="N42" s="98" t="s">
        <v>32</v>
      </c>
      <c r="O42" s="93" t="s">
        <v>975</v>
      </c>
      <c r="P42" s="93" t="s">
        <v>980</v>
      </c>
      <c r="Q42" s="93" t="s">
        <v>594</v>
      </c>
      <c r="R42" s="93" t="s">
        <v>595</v>
      </c>
      <c r="S42" s="93" t="s">
        <v>981</v>
      </c>
    </row>
    <row r="43" spans="1:19">
      <c r="A43" s="92" t="s">
        <v>19</v>
      </c>
      <c r="B43" s="93" t="str">
        <f t="shared" si="0"/>
        <v>Culicidospora aquatica R.H. Petersen</v>
      </c>
      <c r="C43" s="94" t="s">
        <v>29</v>
      </c>
      <c r="D43" s="94" t="s">
        <v>20</v>
      </c>
      <c r="E43" s="93" t="s">
        <v>36</v>
      </c>
      <c r="F43" s="93" t="s">
        <v>246</v>
      </c>
      <c r="G43" s="93" t="s">
        <v>261</v>
      </c>
      <c r="H43" s="95">
        <v>37336</v>
      </c>
      <c r="I43" s="96" t="s">
        <v>11</v>
      </c>
      <c r="M43" s="97" t="s">
        <v>32</v>
      </c>
      <c r="N43" s="98" t="s">
        <v>32</v>
      </c>
    </row>
    <row r="44" spans="1:19">
      <c r="A44" s="92" t="s">
        <v>53</v>
      </c>
      <c r="B44" s="93" t="str">
        <f t="shared" si="0"/>
        <v>Mycofalcella calcarata Marvanová, Om-Kalth. &amp; J. Webster</v>
      </c>
      <c r="C44" s="94" t="s">
        <v>54</v>
      </c>
      <c r="D44" s="94" t="s">
        <v>55</v>
      </c>
      <c r="E44" s="93" t="s">
        <v>234</v>
      </c>
      <c r="F44" s="93" t="s">
        <v>246</v>
      </c>
      <c r="G44" s="93" t="s">
        <v>261</v>
      </c>
      <c r="H44" s="95">
        <v>37336</v>
      </c>
      <c r="I44" s="96" t="s">
        <v>11</v>
      </c>
      <c r="J44" s="93" t="s">
        <v>1233</v>
      </c>
      <c r="K44" s="93" t="s">
        <v>780</v>
      </c>
      <c r="L44" s="93" t="s">
        <v>1232</v>
      </c>
      <c r="M44" s="97" t="s">
        <v>32</v>
      </c>
      <c r="N44" s="98" t="s">
        <v>32</v>
      </c>
      <c r="O44" s="93" t="s">
        <v>975</v>
      </c>
      <c r="P44" s="93" t="s">
        <v>980</v>
      </c>
      <c r="Q44" s="93" t="s">
        <v>594</v>
      </c>
      <c r="R44" s="93" t="s">
        <v>595</v>
      </c>
      <c r="S44" s="93" t="s">
        <v>981</v>
      </c>
    </row>
    <row r="45" spans="1:19">
      <c r="A45" s="92" t="s">
        <v>72</v>
      </c>
      <c r="B45" s="93" t="str">
        <f t="shared" si="0"/>
        <v>Mycofalcella calcarata Marvanová, Om-Kalth. &amp; J. Webster</v>
      </c>
      <c r="C45" s="94" t="s">
        <v>54</v>
      </c>
      <c r="D45" s="94" t="s">
        <v>55</v>
      </c>
      <c r="E45" s="93" t="s">
        <v>234</v>
      </c>
      <c r="F45" s="93" t="s">
        <v>246</v>
      </c>
      <c r="G45" s="93" t="s">
        <v>261</v>
      </c>
      <c r="H45" s="95">
        <v>37336</v>
      </c>
      <c r="I45" s="96" t="s">
        <v>11</v>
      </c>
      <c r="J45" s="93" t="s">
        <v>1233</v>
      </c>
      <c r="K45" s="93" t="s">
        <v>780</v>
      </c>
      <c r="L45" s="93" t="s">
        <v>1234</v>
      </c>
      <c r="M45" s="97" t="s">
        <v>32</v>
      </c>
      <c r="N45" s="98" t="s">
        <v>32</v>
      </c>
      <c r="O45" s="93" t="s">
        <v>975</v>
      </c>
      <c r="P45" s="93" t="s">
        <v>980</v>
      </c>
      <c r="Q45" s="93" t="s">
        <v>594</v>
      </c>
      <c r="R45" s="93" t="s">
        <v>595</v>
      </c>
      <c r="S45" s="93" t="s">
        <v>981</v>
      </c>
    </row>
    <row r="46" spans="1:19">
      <c r="A46" s="92" t="s">
        <v>173</v>
      </c>
      <c r="B46" s="93" t="str">
        <f t="shared" si="0"/>
        <v>Heliscina antennata Marvanová</v>
      </c>
      <c r="C46" s="94" t="s">
        <v>30</v>
      </c>
      <c r="D46" s="94" t="s">
        <v>174</v>
      </c>
      <c r="E46" s="93" t="s">
        <v>37</v>
      </c>
      <c r="F46" s="93" t="s">
        <v>248</v>
      </c>
      <c r="G46" s="93" t="s">
        <v>266</v>
      </c>
      <c r="H46" s="95">
        <v>38065</v>
      </c>
      <c r="I46" s="96" t="s">
        <v>11</v>
      </c>
      <c r="J46" s="93" t="s">
        <v>1052</v>
      </c>
      <c r="K46" s="93" t="s">
        <v>780</v>
      </c>
      <c r="L46" s="93" t="s">
        <v>1051</v>
      </c>
      <c r="M46" s="97" t="s">
        <v>32</v>
      </c>
      <c r="N46" s="98" t="s">
        <v>32</v>
      </c>
      <c r="O46" s="93" t="s">
        <v>975</v>
      </c>
      <c r="P46" s="93" t="s">
        <v>980</v>
      </c>
      <c r="Q46" s="93" t="s">
        <v>594</v>
      </c>
      <c r="R46" s="93" t="s">
        <v>595</v>
      </c>
      <c r="S46" s="93" t="s">
        <v>981</v>
      </c>
    </row>
    <row r="47" spans="1:19">
      <c r="A47" s="92" t="s">
        <v>213</v>
      </c>
      <c r="B47" s="93" t="str">
        <f t="shared" si="0"/>
        <v xml:space="preserve">filiform  </v>
      </c>
      <c r="C47" s="94" t="s">
        <v>152</v>
      </c>
      <c r="F47" s="93" t="s">
        <v>248</v>
      </c>
      <c r="G47" s="93" t="s">
        <v>266</v>
      </c>
      <c r="H47" s="95">
        <v>38065</v>
      </c>
      <c r="I47" s="96" t="s">
        <v>11</v>
      </c>
      <c r="J47" s="93" t="s">
        <v>1669</v>
      </c>
      <c r="K47" s="93" t="s">
        <v>780</v>
      </c>
      <c r="L47" s="93" t="s">
        <v>1064</v>
      </c>
      <c r="M47" s="97" t="s">
        <v>32</v>
      </c>
      <c r="N47" s="98" t="s">
        <v>32</v>
      </c>
      <c r="O47" s="93" t="s">
        <v>975</v>
      </c>
      <c r="P47" s="93" t="s">
        <v>980</v>
      </c>
      <c r="Q47" s="93" t="s">
        <v>981</v>
      </c>
      <c r="R47" s="93" t="s">
        <v>981</v>
      </c>
      <c r="S47" s="93" t="s">
        <v>981</v>
      </c>
    </row>
    <row r="48" spans="1:19">
      <c r="A48" s="92" t="s">
        <v>129</v>
      </c>
      <c r="B48" s="93" t="str">
        <f t="shared" si="0"/>
        <v>Triposporium cf. elegans Corda</v>
      </c>
      <c r="C48" s="94" t="s">
        <v>130</v>
      </c>
      <c r="D48" s="94" t="s">
        <v>1054</v>
      </c>
      <c r="E48" s="93" t="s">
        <v>240</v>
      </c>
      <c r="F48" s="93" t="s">
        <v>248</v>
      </c>
      <c r="G48" s="93" t="s">
        <v>266</v>
      </c>
      <c r="H48" s="95">
        <v>38065</v>
      </c>
      <c r="I48" s="96" t="s">
        <v>11</v>
      </c>
      <c r="J48" s="93" t="s">
        <v>1055</v>
      </c>
      <c r="K48" s="93" t="s">
        <v>780</v>
      </c>
      <c r="L48" s="93" t="s">
        <v>1056</v>
      </c>
      <c r="M48" s="97" t="s">
        <v>32</v>
      </c>
      <c r="N48" s="98" t="s">
        <v>32</v>
      </c>
      <c r="O48" s="93" t="s">
        <v>975</v>
      </c>
      <c r="P48" s="93" t="s">
        <v>980</v>
      </c>
      <c r="Q48" s="93" t="s">
        <v>594</v>
      </c>
      <c r="R48" s="93" t="s">
        <v>595</v>
      </c>
      <c r="S48" s="93" t="s">
        <v>981</v>
      </c>
    </row>
    <row r="49" spans="1:19">
      <c r="A49" s="92" t="s">
        <v>131</v>
      </c>
      <c r="B49" s="93" t="str">
        <f t="shared" si="0"/>
        <v>Anguillospora  filiformis Greath.</v>
      </c>
      <c r="C49" s="94" t="s">
        <v>660</v>
      </c>
      <c r="D49" s="94" t="s">
        <v>41</v>
      </c>
      <c r="E49" s="93" t="s">
        <v>42</v>
      </c>
      <c r="F49" s="93" t="s">
        <v>267</v>
      </c>
      <c r="G49" s="93" t="s">
        <v>1842</v>
      </c>
      <c r="H49" s="95">
        <v>38081</v>
      </c>
      <c r="I49" s="96" t="s">
        <v>11</v>
      </c>
      <c r="J49" s="93" t="s">
        <v>2241</v>
      </c>
      <c r="K49" s="93" t="s">
        <v>780</v>
      </c>
      <c r="L49" s="93" t="s">
        <v>2239</v>
      </c>
      <c r="M49" s="97" t="s">
        <v>32</v>
      </c>
      <c r="N49" s="98" t="s">
        <v>32</v>
      </c>
    </row>
    <row r="50" spans="1:19">
      <c r="A50" s="92" t="s">
        <v>185</v>
      </c>
      <c r="B50" s="93" t="str">
        <f t="shared" si="0"/>
        <v>Aquanectria penicillioides (Ingold) L. Lombard &amp; Crous</v>
      </c>
      <c r="C50" s="94" t="s">
        <v>1014</v>
      </c>
      <c r="D50" s="94" t="s">
        <v>186</v>
      </c>
      <c r="E50" s="93" t="s">
        <v>1017</v>
      </c>
      <c r="F50" s="93" t="s">
        <v>267</v>
      </c>
      <c r="G50" s="93" t="s">
        <v>1842</v>
      </c>
      <c r="H50" s="95">
        <v>38081</v>
      </c>
      <c r="I50" s="96" t="s">
        <v>11</v>
      </c>
      <c r="J50" s="93" t="s">
        <v>305</v>
      </c>
      <c r="M50" s="97" t="s">
        <v>32</v>
      </c>
      <c r="N50" s="98" t="s">
        <v>32</v>
      </c>
    </row>
    <row r="51" spans="1:19">
      <c r="A51" s="92" t="s">
        <v>187</v>
      </c>
      <c r="B51" s="93" t="str">
        <f t="shared" si="0"/>
        <v>Aquanectria penicillioides (Ingold) L. Lombard &amp; Crous</v>
      </c>
      <c r="C51" s="94" t="s">
        <v>1014</v>
      </c>
      <c r="D51" s="94" t="s">
        <v>186</v>
      </c>
      <c r="E51" s="93" t="s">
        <v>1017</v>
      </c>
      <c r="F51" s="93" t="s">
        <v>267</v>
      </c>
      <c r="G51" s="93" t="s">
        <v>1842</v>
      </c>
      <c r="H51" s="95">
        <v>38081</v>
      </c>
      <c r="I51" s="96" t="s">
        <v>11</v>
      </c>
      <c r="J51" s="93" t="s">
        <v>305</v>
      </c>
      <c r="M51" s="97" t="s">
        <v>32</v>
      </c>
      <c r="N51" s="98" t="s">
        <v>32</v>
      </c>
    </row>
    <row r="52" spans="1:19">
      <c r="A52" s="92" t="s">
        <v>182</v>
      </c>
      <c r="B52" s="93" t="str">
        <f t="shared" si="0"/>
        <v>Pyramidospora ramificata K. Miura</v>
      </c>
      <c r="C52" s="94" t="s">
        <v>183</v>
      </c>
      <c r="D52" s="94" t="s">
        <v>409</v>
      </c>
      <c r="E52" s="93" t="s">
        <v>410</v>
      </c>
      <c r="F52" s="93" t="s">
        <v>267</v>
      </c>
      <c r="G52" s="93" t="s">
        <v>1842</v>
      </c>
      <c r="H52" s="95">
        <v>38081</v>
      </c>
      <c r="I52" s="96" t="s">
        <v>11</v>
      </c>
      <c r="K52" s="93" t="s">
        <v>780</v>
      </c>
      <c r="L52" s="93" t="s">
        <v>1066</v>
      </c>
      <c r="M52" s="97" t="s">
        <v>32</v>
      </c>
      <c r="N52" s="98" t="s">
        <v>32</v>
      </c>
      <c r="O52" s="93" t="s">
        <v>975</v>
      </c>
      <c r="P52" s="93" t="s">
        <v>980</v>
      </c>
      <c r="Q52" s="93" t="s">
        <v>981</v>
      </c>
      <c r="R52" s="93" t="s">
        <v>981</v>
      </c>
      <c r="S52" s="93" t="s">
        <v>981</v>
      </c>
    </row>
    <row r="53" spans="1:19">
      <c r="A53" s="92" t="s">
        <v>184</v>
      </c>
      <c r="B53" s="93" t="str">
        <f t="shared" si="0"/>
        <v>Pyramidospora ramificata K. Miura</v>
      </c>
      <c r="C53" s="94" t="s">
        <v>183</v>
      </c>
      <c r="D53" s="94" t="s">
        <v>409</v>
      </c>
      <c r="E53" s="93" t="s">
        <v>410</v>
      </c>
      <c r="F53" s="93" t="s">
        <v>267</v>
      </c>
      <c r="G53" s="93" t="s">
        <v>1842</v>
      </c>
      <c r="H53" s="95">
        <v>38081</v>
      </c>
      <c r="I53" s="96" t="s">
        <v>11</v>
      </c>
      <c r="M53" s="97" t="s">
        <v>32</v>
      </c>
      <c r="N53" s="98" t="s">
        <v>32</v>
      </c>
    </row>
    <row r="54" spans="1:19">
      <c r="A54" s="92" t="s">
        <v>214</v>
      </c>
      <c r="B54" s="93" t="str">
        <f t="shared" si="0"/>
        <v xml:space="preserve">helicosporous  </v>
      </c>
      <c r="C54" s="94" t="s">
        <v>215</v>
      </c>
      <c r="F54" s="93" t="s">
        <v>248</v>
      </c>
      <c r="G54" s="93" t="s">
        <v>266</v>
      </c>
      <c r="H54" s="95">
        <v>38100</v>
      </c>
      <c r="I54" s="96" t="s">
        <v>11</v>
      </c>
      <c r="M54" s="97" t="s">
        <v>32</v>
      </c>
      <c r="N54" s="98" t="s">
        <v>32</v>
      </c>
    </row>
    <row r="55" spans="1:19">
      <c r="A55" s="92" t="s">
        <v>156</v>
      </c>
      <c r="B55" s="93" t="str">
        <f t="shared" si="0"/>
        <v>Tetrabrunneospora ellisii Dyko</v>
      </c>
      <c r="C55" s="94" t="s">
        <v>157</v>
      </c>
      <c r="D55" s="94" t="s">
        <v>158</v>
      </c>
      <c r="E55" s="93" t="s">
        <v>35</v>
      </c>
      <c r="F55" s="93" t="s">
        <v>248</v>
      </c>
      <c r="G55" s="93" t="s">
        <v>266</v>
      </c>
      <c r="H55" s="95">
        <v>38100</v>
      </c>
      <c r="I55" s="96" t="s">
        <v>11</v>
      </c>
      <c r="M55" s="97" t="s">
        <v>32</v>
      </c>
      <c r="N55" s="98" t="s">
        <v>32</v>
      </c>
    </row>
    <row r="56" spans="1:19">
      <c r="A56" s="92" t="s">
        <v>209</v>
      </c>
      <c r="B56" s="93" t="str">
        <f t="shared" si="0"/>
        <v>Mycofalcella calcarata Marvanová, Om-Kalth. &amp; J. Webster</v>
      </c>
      <c r="C56" s="94" t="s">
        <v>54</v>
      </c>
      <c r="D56" s="94" t="s">
        <v>55</v>
      </c>
      <c r="E56" s="93" t="s">
        <v>234</v>
      </c>
      <c r="F56" s="93" t="s">
        <v>247</v>
      </c>
      <c r="G56" s="93" t="s">
        <v>269</v>
      </c>
      <c r="H56" s="95">
        <v>38162</v>
      </c>
      <c r="I56" s="96" t="s">
        <v>11</v>
      </c>
      <c r="J56" s="93" t="s">
        <v>1231</v>
      </c>
      <c r="K56" s="93" t="s">
        <v>780</v>
      </c>
      <c r="L56" s="93" t="s">
        <v>1230</v>
      </c>
      <c r="M56" s="97" t="s">
        <v>32</v>
      </c>
      <c r="N56" s="98" t="s">
        <v>32</v>
      </c>
      <c r="O56" s="93" t="s">
        <v>975</v>
      </c>
      <c r="P56" s="93" t="s">
        <v>980</v>
      </c>
      <c r="Q56" s="93" t="s">
        <v>594</v>
      </c>
      <c r="R56" s="93" t="s">
        <v>595</v>
      </c>
      <c r="S56" s="93" t="s">
        <v>981</v>
      </c>
    </row>
    <row r="57" spans="1:19">
      <c r="A57" s="92" t="s">
        <v>161</v>
      </c>
      <c r="B57" s="93" t="str">
        <f t="shared" si="0"/>
        <v>Clavariopsis aquatica De Wild.</v>
      </c>
      <c r="C57" s="94" t="s">
        <v>162</v>
      </c>
      <c r="D57" s="94" t="s">
        <v>20</v>
      </c>
      <c r="E57" s="93" t="s">
        <v>221</v>
      </c>
      <c r="F57" s="93" t="s">
        <v>247</v>
      </c>
      <c r="G57" s="93" t="s">
        <v>269</v>
      </c>
      <c r="H57" s="95">
        <v>38162</v>
      </c>
      <c r="I57" s="96" t="s">
        <v>11</v>
      </c>
      <c r="J57" s="93" t="s">
        <v>255</v>
      </c>
      <c r="M57" s="97" t="s">
        <v>32</v>
      </c>
      <c r="N57" s="98" t="s">
        <v>32</v>
      </c>
    </row>
    <row r="58" spans="1:19">
      <c r="A58" s="92" t="s">
        <v>134</v>
      </c>
      <c r="B58" s="93" t="str">
        <f t="shared" si="0"/>
        <v>Neonectria lugdunensis (Sacc. &amp; Therry) L. Lombard &amp; Crous</v>
      </c>
      <c r="C58" s="94" t="s">
        <v>1015</v>
      </c>
      <c r="D58" s="94" t="s">
        <v>136</v>
      </c>
      <c r="E58" s="93" t="s">
        <v>1016</v>
      </c>
      <c r="F58" s="93" t="s">
        <v>247</v>
      </c>
      <c r="G58" s="93" t="s">
        <v>269</v>
      </c>
      <c r="H58" s="95">
        <v>38162</v>
      </c>
      <c r="I58" s="96" t="s">
        <v>11</v>
      </c>
      <c r="J58" s="93" t="s">
        <v>255</v>
      </c>
      <c r="M58" s="97" t="s">
        <v>32</v>
      </c>
      <c r="N58" s="98" t="s">
        <v>32</v>
      </c>
    </row>
    <row r="59" spans="1:19">
      <c r="A59" s="92" t="s">
        <v>137</v>
      </c>
      <c r="B59" s="93" t="str">
        <f t="shared" si="0"/>
        <v>Neonectria lugdunensis (Sacc. &amp; Therry) L. Lombard &amp; Crous</v>
      </c>
      <c r="C59" s="94" t="s">
        <v>1015</v>
      </c>
      <c r="D59" s="94" t="s">
        <v>136</v>
      </c>
      <c r="E59" s="93" t="s">
        <v>1016</v>
      </c>
      <c r="F59" s="93" t="s">
        <v>247</v>
      </c>
      <c r="G59" s="93" t="s">
        <v>269</v>
      </c>
      <c r="H59" s="95">
        <v>38162</v>
      </c>
      <c r="I59" s="96" t="s">
        <v>11</v>
      </c>
      <c r="J59" s="93" t="s">
        <v>255</v>
      </c>
      <c r="M59" s="97" t="s">
        <v>32</v>
      </c>
      <c r="N59" s="98" t="s">
        <v>32</v>
      </c>
    </row>
    <row r="60" spans="1:19">
      <c r="A60" s="92" t="s">
        <v>172</v>
      </c>
      <c r="B60" s="93" t="str">
        <f t="shared" si="0"/>
        <v>Dimorphospora foliicola Tubaki</v>
      </c>
      <c r="C60" s="94" t="s">
        <v>85</v>
      </c>
      <c r="D60" s="94" t="s">
        <v>86</v>
      </c>
      <c r="E60" s="93" t="s">
        <v>229</v>
      </c>
      <c r="F60" s="93" t="s">
        <v>247</v>
      </c>
      <c r="G60" s="93" t="s">
        <v>269</v>
      </c>
      <c r="H60" s="95">
        <v>38162</v>
      </c>
      <c r="I60" s="96" t="s">
        <v>11</v>
      </c>
      <c r="J60" s="93" t="s">
        <v>255</v>
      </c>
      <c r="M60" s="97" t="s">
        <v>32</v>
      </c>
      <c r="N60" s="98" t="s">
        <v>32</v>
      </c>
    </row>
    <row r="61" spans="1:19">
      <c r="A61" s="92" t="s">
        <v>180</v>
      </c>
      <c r="B61" s="93" t="str">
        <f t="shared" si="0"/>
        <v>Anguillospora rosea J. Webster &amp; Descals</v>
      </c>
      <c r="C61" s="94" t="s">
        <v>31</v>
      </c>
      <c r="D61" s="94" t="s">
        <v>416</v>
      </c>
      <c r="E61" s="93" t="s">
        <v>418</v>
      </c>
      <c r="F61" s="93" t="s">
        <v>247</v>
      </c>
      <c r="G61" s="93" t="s">
        <v>269</v>
      </c>
      <c r="H61" s="95">
        <v>38162</v>
      </c>
      <c r="I61" s="96" t="s">
        <v>11</v>
      </c>
      <c r="J61" s="93" t="s">
        <v>405</v>
      </c>
      <c r="K61" s="93" t="s">
        <v>780</v>
      </c>
      <c r="L61" s="93" t="s">
        <v>1029</v>
      </c>
      <c r="M61" s="97" t="s">
        <v>32</v>
      </c>
      <c r="N61" s="98" t="s">
        <v>32</v>
      </c>
      <c r="O61" s="93" t="s">
        <v>975</v>
      </c>
      <c r="P61" s="93" t="s">
        <v>980</v>
      </c>
      <c r="Q61" s="93" t="s">
        <v>994</v>
      </c>
      <c r="R61" s="93" t="s">
        <v>995</v>
      </c>
      <c r="S61" s="93" t="s">
        <v>996</v>
      </c>
    </row>
    <row r="62" spans="1:19" s="27" customFormat="1" ht="14.4">
      <c r="A62" s="26" t="s">
        <v>181</v>
      </c>
      <c r="B62" s="27" t="str">
        <f t="shared" si="0"/>
        <v>Anguillospora rosea J. Webster &amp; Descals</v>
      </c>
      <c r="C62" s="27" t="s">
        <v>31</v>
      </c>
      <c r="D62" s="27" t="s">
        <v>416</v>
      </c>
      <c r="E62" s="27" t="s">
        <v>418</v>
      </c>
      <c r="F62" s="27" t="s">
        <v>247</v>
      </c>
      <c r="G62" s="27" t="s">
        <v>269</v>
      </c>
      <c r="H62" s="28">
        <v>38162</v>
      </c>
      <c r="I62" s="29" t="s">
        <v>11</v>
      </c>
      <c r="J62" s="27" t="s">
        <v>405</v>
      </c>
      <c r="M62" s="29" t="s">
        <v>32</v>
      </c>
      <c r="N62" s="29" t="s">
        <v>32</v>
      </c>
    </row>
    <row r="63" spans="1:19">
      <c r="A63" s="92" t="s">
        <v>170</v>
      </c>
      <c r="B63" s="93" t="str">
        <f t="shared" si="0"/>
        <v>Culicidospora aquatica R.H. Petersen</v>
      </c>
      <c r="C63" s="94" t="s">
        <v>29</v>
      </c>
      <c r="D63" s="94" t="s">
        <v>20</v>
      </c>
      <c r="E63" s="93" t="s">
        <v>36</v>
      </c>
      <c r="F63" s="93" t="s">
        <v>247</v>
      </c>
      <c r="G63" s="93" t="s">
        <v>269</v>
      </c>
      <c r="H63" s="95">
        <v>38162</v>
      </c>
      <c r="I63" s="96" t="s">
        <v>11</v>
      </c>
      <c r="J63" s="93" t="s">
        <v>255</v>
      </c>
      <c r="M63" s="97" t="s">
        <v>32</v>
      </c>
      <c r="N63" s="98" t="s">
        <v>32</v>
      </c>
    </row>
    <row r="64" spans="1:19">
      <c r="A64" s="92" t="s">
        <v>179</v>
      </c>
      <c r="B64" s="93" t="str">
        <f t="shared" si="0"/>
        <v>Casaresia sphagnorum Gonz. Frag.</v>
      </c>
      <c r="C64" s="94" t="s">
        <v>60</v>
      </c>
      <c r="D64" s="94" t="s">
        <v>59</v>
      </c>
      <c r="E64" s="93" t="s">
        <v>226</v>
      </c>
      <c r="F64" s="93" t="s">
        <v>247</v>
      </c>
      <c r="G64" s="93" t="s">
        <v>269</v>
      </c>
      <c r="H64" s="95">
        <v>38162</v>
      </c>
      <c r="I64" s="96" t="s">
        <v>11</v>
      </c>
      <c r="J64" s="93" t="s">
        <v>256</v>
      </c>
      <c r="M64" s="97" t="s">
        <v>32</v>
      </c>
      <c r="N64" s="98" t="s">
        <v>32</v>
      </c>
    </row>
    <row r="65" spans="1:19">
      <c r="A65" s="92" t="s">
        <v>171</v>
      </c>
      <c r="B65" s="93" t="str">
        <f t="shared" si="0"/>
        <v>Alatospora acuminata Ingold</v>
      </c>
      <c r="C65" s="94" t="s">
        <v>28</v>
      </c>
      <c r="D65" s="94" t="s">
        <v>57</v>
      </c>
      <c r="E65" s="93" t="s">
        <v>26</v>
      </c>
      <c r="F65" s="93" t="s">
        <v>247</v>
      </c>
      <c r="G65" s="93" t="s">
        <v>269</v>
      </c>
      <c r="H65" s="95">
        <v>38162</v>
      </c>
      <c r="I65" s="96" t="s">
        <v>11</v>
      </c>
      <c r="J65" s="93" t="s">
        <v>393</v>
      </c>
      <c r="M65" s="97" t="s">
        <v>32</v>
      </c>
      <c r="N65" s="98" t="s">
        <v>32</v>
      </c>
    </row>
    <row r="66" spans="1:19">
      <c r="A66" s="92" t="s">
        <v>138</v>
      </c>
      <c r="B66" s="93" t="str">
        <f t="shared" ref="B66:B129" si="1">CONCATENATE(C66,M66,D66,N66,E66)</f>
        <v>Articulospora tetracladia Ingold</v>
      </c>
      <c r="C66" s="94" t="s">
        <v>81</v>
      </c>
      <c r="D66" s="94" t="s">
        <v>82</v>
      </c>
      <c r="E66" s="93" t="s">
        <v>26</v>
      </c>
      <c r="F66" s="93" t="s">
        <v>270</v>
      </c>
      <c r="G66" s="93" t="s">
        <v>271</v>
      </c>
      <c r="H66" s="95">
        <v>38171</v>
      </c>
      <c r="I66" s="96" t="s">
        <v>11</v>
      </c>
      <c r="M66" s="97" t="s">
        <v>32</v>
      </c>
      <c r="N66" s="98" t="s">
        <v>32</v>
      </c>
    </row>
    <row r="67" spans="1:19" s="27" customFormat="1" ht="14.4">
      <c r="A67" s="26" t="s">
        <v>169</v>
      </c>
      <c r="B67" s="27" t="str">
        <f t="shared" si="1"/>
        <v>Flagellospora saccata Marvanová &amp; Bärl.</v>
      </c>
      <c r="C67" s="27" t="s">
        <v>167</v>
      </c>
      <c r="D67" s="27" t="s">
        <v>426</v>
      </c>
      <c r="E67" s="27" t="s">
        <v>427</v>
      </c>
      <c r="F67" s="27" t="s">
        <v>270</v>
      </c>
      <c r="G67" s="27" t="s">
        <v>271</v>
      </c>
      <c r="H67" s="28">
        <v>38171</v>
      </c>
      <c r="I67" s="29" t="s">
        <v>11</v>
      </c>
      <c r="J67" s="27" t="s">
        <v>733</v>
      </c>
      <c r="M67" s="35" t="s">
        <v>32</v>
      </c>
      <c r="N67" s="35" t="s">
        <v>32</v>
      </c>
    </row>
    <row r="68" spans="1:19">
      <c r="A68" s="92" t="s">
        <v>166</v>
      </c>
      <c r="B68" s="93" t="str">
        <f t="shared" si="1"/>
        <v>Flagellospora saccata Marvanová &amp; Bärl.</v>
      </c>
      <c r="C68" s="94" t="s">
        <v>167</v>
      </c>
      <c r="D68" s="94" t="s">
        <v>426</v>
      </c>
      <c r="E68" s="93" t="s">
        <v>427</v>
      </c>
      <c r="F68" s="93" t="s">
        <v>270</v>
      </c>
      <c r="G68" s="93" t="s">
        <v>271</v>
      </c>
      <c r="H68" s="95">
        <v>38171</v>
      </c>
      <c r="I68" s="96" t="s">
        <v>11</v>
      </c>
      <c r="J68" s="93" t="s">
        <v>782</v>
      </c>
      <c r="M68" s="97" t="s">
        <v>32</v>
      </c>
      <c r="N68" s="98" t="s">
        <v>32</v>
      </c>
    </row>
    <row r="69" spans="1:19">
      <c r="A69" s="92" t="s">
        <v>147</v>
      </c>
      <c r="B69" s="93" t="str">
        <f t="shared" si="1"/>
        <v xml:space="preserve">Anguillospora curvula S.H. Iqbal </v>
      </c>
      <c r="C69" s="94" t="s">
        <v>31</v>
      </c>
      <c r="D69" s="94" t="s">
        <v>202</v>
      </c>
      <c r="E69" s="93" t="s">
        <v>231</v>
      </c>
      <c r="F69" s="93" t="s">
        <v>270</v>
      </c>
      <c r="G69" s="93" t="s">
        <v>271</v>
      </c>
      <c r="H69" s="95">
        <v>38171</v>
      </c>
      <c r="I69" s="96" t="s">
        <v>11</v>
      </c>
      <c r="M69" s="97" t="s">
        <v>32</v>
      </c>
      <c r="N69" s="98" t="s">
        <v>32</v>
      </c>
    </row>
    <row r="70" spans="1:19" s="27" customFormat="1" ht="14.4">
      <c r="A70" s="26" t="s">
        <v>149</v>
      </c>
      <c r="B70" s="27" t="str">
        <f t="shared" si="1"/>
        <v xml:space="preserve">Anguillospora curvula S.H. Iqbal </v>
      </c>
      <c r="C70" s="27" t="s">
        <v>31</v>
      </c>
      <c r="D70" s="27" t="s">
        <v>202</v>
      </c>
      <c r="E70" s="27" t="s">
        <v>231</v>
      </c>
      <c r="F70" s="27" t="s">
        <v>270</v>
      </c>
      <c r="G70" s="27" t="s">
        <v>271</v>
      </c>
      <c r="H70" s="28">
        <v>38171</v>
      </c>
      <c r="I70" s="29" t="s">
        <v>11</v>
      </c>
      <c r="J70" s="27" t="s">
        <v>733</v>
      </c>
      <c r="M70" s="29" t="s">
        <v>32</v>
      </c>
      <c r="N70" s="29" t="s">
        <v>32</v>
      </c>
    </row>
    <row r="71" spans="1:19">
      <c r="A71" s="92" t="s">
        <v>139</v>
      </c>
      <c r="B71" s="93" t="str">
        <f t="shared" si="1"/>
        <v>Fontanospora fusiramosa Marvanová</v>
      </c>
      <c r="C71" s="94" t="s">
        <v>69</v>
      </c>
      <c r="D71" s="94" t="s">
        <v>140</v>
      </c>
      <c r="E71" s="93" t="s">
        <v>37</v>
      </c>
      <c r="F71" s="93" t="s">
        <v>270</v>
      </c>
      <c r="G71" s="93" t="s">
        <v>271</v>
      </c>
      <c r="H71" s="95">
        <v>38171</v>
      </c>
      <c r="I71" s="96" t="s">
        <v>11</v>
      </c>
      <c r="J71" s="93" t="s">
        <v>1118</v>
      </c>
      <c r="M71" s="97" t="s">
        <v>32</v>
      </c>
      <c r="N71" s="98" t="s">
        <v>32</v>
      </c>
    </row>
    <row r="72" spans="1:19">
      <c r="A72" s="92" t="s">
        <v>141</v>
      </c>
      <c r="B72" s="93" t="str">
        <f t="shared" si="1"/>
        <v>Lemonniera aquatica De Wild.</v>
      </c>
      <c r="C72" s="94" t="s">
        <v>212</v>
      </c>
      <c r="D72" s="94" t="s">
        <v>20</v>
      </c>
      <c r="E72" s="93" t="s">
        <v>221</v>
      </c>
      <c r="F72" s="93" t="s">
        <v>270</v>
      </c>
      <c r="G72" s="93" t="s">
        <v>271</v>
      </c>
      <c r="H72" s="95">
        <v>38171</v>
      </c>
      <c r="I72" s="96" t="s">
        <v>11</v>
      </c>
      <c r="K72" s="93" t="s">
        <v>780</v>
      </c>
      <c r="L72" s="93" t="s">
        <v>1034</v>
      </c>
      <c r="M72" s="97" t="s">
        <v>32</v>
      </c>
      <c r="N72" s="98" t="s">
        <v>32</v>
      </c>
      <c r="O72" s="93" t="s">
        <v>975</v>
      </c>
      <c r="P72" s="93" t="s">
        <v>980</v>
      </c>
      <c r="Q72" s="93" t="s">
        <v>594</v>
      </c>
      <c r="R72" s="93" t="s">
        <v>595</v>
      </c>
      <c r="S72" s="93" t="s">
        <v>981</v>
      </c>
    </row>
    <row r="73" spans="1:19" s="27" customFormat="1" ht="14.4">
      <c r="A73" s="26" t="s">
        <v>155</v>
      </c>
      <c r="B73" s="27" t="str">
        <f t="shared" si="1"/>
        <v>Variocladium rangiferinum (Descals) Descals &amp; Marvanová</v>
      </c>
      <c r="C73" s="27" t="s">
        <v>46</v>
      </c>
      <c r="D73" s="27" t="s">
        <v>154</v>
      </c>
      <c r="E73" s="27" t="s">
        <v>243</v>
      </c>
      <c r="F73" s="27" t="s">
        <v>270</v>
      </c>
      <c r="G73" s="27" t="s">
        <v>271</v>
      </c>
      <c r="H73" s="28">
        <v>38171</v>
      </c>
      <c r="I73" s="29" t="s">
        <v>11</v>
      </c>
      <c r="J73" s="27" t="s">
        <v>733</v>
      </c>
      <c r="M73" s="35" t="s">
        <v>32</v>
      </c>
      <c r="N73" s="35" t="s">
        <v>32</v>
      </c>
    </row>
    <row r="74" spans="1:19">
      <c r="A74" s="92" t="s">
        <v>142</v>
      </c>
      <c r="B74" s="93" t="str">
        <f t="shared" si="1"/>
        <v>Tricladium curvisporum Descals</v>
      </c>
      <c r="C74" s="94" t="s">
        <v>50</v>
      </c>
      <c r="D74" s="94" t="s">
        <v>143</v>
      </c>
      <c r="E74" s="93" t="s">
        <v>239</v>
      </c>
      <c r="F74" s="93" t="s">
        <v>270</v>
      </c>
      <c r="G74" s="93" t="s">
        <v>271</v>
      </c>
      <c r="H74" s="95">
        <v>38171</v>
      </c>
      <c r="I74" s="96" t="s">
        <v>11</v>
      </c>
      <c r="J74" s="93" t="s">
        <v>1073</v>
      </c>
      <c r="K74" s="93" t="s">
        <v>780</v>
      </c>
      <c r="L74" s="93" t="s">
        <v>2303</v>
      </c>
      <c r="M74" s="97" t="s">
        <v>32</v>
      </c>
      <c r="N74" s="98" t="s">
        <v>32</v>
      </c>
    </row>
    <row r="75" spans="1:19">
      <c r="A75" s="92" t="s">
        <v>145</v>
      </c>
      <c r="B75" s="93" t="str">
        <f t="shared" si="1"/>
        <v>Tricladium kelleri Gulis &amp; Marvanová</v>
      </c>
      <c r="C75" s="94" t="s">
        <v>50</v>
      </c>
      <c r="D75" s="94" t="s">
        <v>596</v>
      </c>
      <c r="E75" s="93" t="s">
        <v>237</v>
      </c>
      <c r="F75" s="93" t="s">
        <v>270</v>
      </c>
      <c r="G75" s="93" t="s">
        <v>271</v>
      </c>
      <c r="H75" s="95">
        <v>38171</v>
      </c>
      <c r="I75" s="96" t="s">
        <v>11</v>
      </c>
      <c r="J75" s="93" t="s">
        <v>1113</v>
      </c>
      <c r="K75" s="93" t="s">
        <v>1120</v>
      </c>
      <c r="L75" s="93" t="s">
        <v>1119</v>
      </c>
      <c r="M75" s="97" t="s">
        <v>32</v>
      </c>
      <c r="N75" s="98" t="s">
        <v>32</v>
      </c>
      <c r="O75" s="93" t="s">
        <v>975</v>
      </c>
      <c r="P75" s="93" t="s">
        <v>980</v>
      </c>
      <c r="Q75" s="93" t="s">
        <v>594</v>
      </c>
      <c r="R75" s="93" t="s">
        <v>595</v>
      </c>
      <c r="S75" s="93" t="s">
        <v>981</v>
      </c>
    </row>
    <row r="76" spans="1:19">
      <c r="A76" s="92" t="s">
        <v>146</v>
      </c>
      <c r="B76" s="93" t="str">
        <f t="shared" si="1"/>
        <v>Tricladium kelleri Gulis &amp; Marvanová</v>
      </c>
      <c r="C76" s="94" t="s">
        <v>50</v>
      </c>
      <c r="D76" s="94" t="s">
        <v>596</v>
      </c>
      <c r="E76" s="93" t="s">
        <v>237</v>
      </c>
      <c r="F76" s="93" t="s">
        <v>270</v>
      </c>
      <c r="G76" s="93" t="s">
        <v>271</v>
      </c>
      <c r="H76" s="95">
        <v>38171</v>
      </c>
      <c r="I76" s="96" t="s">
        <v>11</v>
      </c>
      <c r="J76" s="93" t="s">
        <v>1114</v>
      </c>
      <c r="K76" s="93" t="s">
        <v>1122</v>
      </c>
      <c r="L76" s="93" t="s">
        <v>1121</v>
      </c>
      <c r="M76" s="97" t="s">
        <v>32</v>
      </c>
      <c r="N76" s="98" t="s">
        <v>32</v>
      </c>
      <c r="O76" s="93" t="s">
        <v>975</v>
      </c>
      <c r="P76" s="93" t="s">
        <v>980</v>
      </c>
      <c r="Q76" s="93" t="s">
        <v>594</v>
      </c>
      <c r="R76" s="93" t="s">
        <v>595</v>
      </c>
      <c r="S76" s="93" t="s">
        <v>981</v>
      </c>
    </row>
    <row r="77" spans="1:19">
      <c r="A77" s="92" t="s">
        <v>151</v>
      </c>
      <c r="B77" s="93" t="str">
        <f t="shared" si="1"/>
        <v xml:space="preserve">Filosporella  sp. </v>
      </c>
      <c r="C77" s="94" t="s">
        <v>644</v>
      </c>
      <c r="D77" s="94" t="s">
        <v>451</v>
      </c>
      <c r="F77" s="93" t="s">
        <v>272</v>
      </c>
      <c r="G77" s="93" t="s">
        <v>271</v>
      </c>
      <c r="H77" s="95">
        <v>38171</v>
      </c>
      <c r="I77" s="96" t="s">
        <v>11</v>
      </c>
      <c r="J77" s="93" t="s">
        <v>1068</v>
      </c>
      <c r="K77" s="93" t="s">
        <v>780</v>
      </c>
      <c r="L77" s="93" t="s">
        <v>1067</v>
      </c>
      <c r="M77" s="97" t="s">
        <v>32</v>
      </c>
      <c r="N77" s="98" t="s">
        <v>32</v>
      </c>
      <c r="O77" s="93" t="s">
        <v>975</v>
      </c>
      <c r="P77" s="93" t="s">
        <v>980</v>
      </c>
      <c r="Q77" s="93" t="s">
        <v>594</v>
      </c>
      <c r="R77" s="93" t="s">
        <v>595</v>
      </c>
      <c r="S77" s="93" t="s">
        <v>981</v>
      </c>
    </row>
    <row r="78" spans="1:19">
      <c r="A78" s="92" t="s">
        <v>205</v>
      </c>
      <c r="B78" s="93" t="str">
        <f t="shared" si="1"/>
        <v>Tricladium alaskense Gulis &amp; Marvanová</v>
      </c>
      <c r="C78" s="94" t="s">
        <v>50</v>
      </c>
      <c r="D78" s="94" t="s">
        <v>597</v>
      </c>
      <c r="E78" s="93" t="s">
        <v>237</v>
      </c>
      <c r="F78" s="93" t="s">
        <v>272</v>
      </c>
      <c r="G78" s="93" t="s">
        <v>271</v>
      </c>
      <c r="H78" s="95">
        <v>38171</v>
      </c>
      <c r="I78" s="96" t="s">
        <v>11</v>
      </c>
      <c r="J78" s="93" t="s">
        <v>1115</v>
      </c>
      <c r="K78" s="93" t="s">
        <v>1124</v>
      </c>
      <c r="L78" s="93" t="s">
        <v>1123</v>
      </c>
      <c r="M78" s="97" t="s">
        <v>32</v>
      </c>
      <c r="N78" s="98" t="s">
        <v>32</v>
      </c>
      <c r="O78" s="93" t="s">
        <v>975</v>
      </c>
      <c r="P78" s="93" t="s">
        <v>980</v>
      </c>
      <c r="Q78" s="93" t="s">
        <v>594</v>
      </c>
      <c r="R78" s="93" t="s">
        <v>595</v>
      </c>
      <c r="S78" s="93" t="s">
        <v>981</v>
      </c>
    </row>
    <row r="79" spans="1:19">
      <c r="A79" s="92" t="s">
        <v>144</v>
      </c>
      <c r="B79" s="93" t="str">
        <f t="shared" si="1"/>
        <v>Tricladium curvisporum Descals</v>
      </c>
      <c r="C79" s="94" t="s">
        <v>50</v>
      </c>
      <c r="D79" s="94" t="s">
        <v>143</v>
      </c>
      <c r="E79" s="93" t="s">
        <v>239</v>
      </c>
      <c r="F79" s="93" t="s">
        <v>273</v>
      </c>
      <c r="G79" s="93" t="s">
        <v>274</v>
      </c>
      <c r="H79" s="95">
        <v>38171</v>
      </c>
      <c r="I79" s="96" t="s">
        <v>11</v>
      </c>
      <c r="J79" s="93" t="s">
        <v>1072</v>
      </c>
      <c r="K79" s="93" t="s">
        <v>1959</v>
      </c>
      <c r="L79" s="93" t="s">
        <v>1071</v>
      </c>
      <c r="M79" s="97" t="s">
        <v>32</v>
      </c>
      <c r="N79" s="98" t="s">
        <v>32</v>
      </c>
      <c r="O79" s="93" t="s">
        <v>975</v>
      </c>
      <c r="P79" s="93" t="s">
        <v>980</v>
      </c>
      <c r="Q79" s="93" t="s">
        <v>594</v>
      </c>
      <c r="R79" s="93" t="s">
        <v>595</v>
      </c>
      <c r="S79" s="93" t="s">
        <v>981</v>
      </c>
    </row>
    <row r="80" spans="1:19">
      <c r="A80" s="92" t="s">
        <v>148</v>
      </c>
      <c r="B80" s="93" t="str">
        <f t="shared" si="1"/>
        <v xml:space="preserve">Anguillospora curvula S.H. Iqbal </v>
      </c>
      <c r="C80" s="94" t="s">
        <v>31</v>
      </c>
      <c r="D80" s="94" t="s">
        <v>202</v>
      </c>
      <c r="E80" s="93" t="s">
        <v>231</v>
      </c>
      <c r="F80" s="93" t="s">
        <v>273</v>
      </c>
      <c r="G80" s="93" t="s">
        <v>274</v>
      </c>
      <c r="H80" s="95">
        <v>38171</v>
      </c>
      <c r="I80" s="96" t="s">
        <v>11</v>
      </c>
      <c r="J80" s="93" t="s">
        <v>1070</v>
      </c>
      <c r="K80" s="93" t="s">
        <v>780</v>
      </c>
      <c r="L80" s="93" t="s">
        <v>1069</v>
      </c>
      <c r="M80" s="97" t="s">
        <v>32</v>
      </c>
      <c r="N80" s="98" t="s">
        <v>32</v>
      </c>
      <c r="O80" s="93" t="s">
        <v>975</v>
      </c>
      <c r="P80" s="93" t="s">
        <v>980</v>
      </c>
      <c r="Q80" s="93" t="s">
        <v>594</v>
      </c>
      <c r="R80" s="93" t="s">
        <v>595</v>
      </c>
      <c r="S80" s="93" t="s">
        <v>981</v>
      </c>
    </row>
    <row r="81" spans="1:19" s="27" customFormat="1" ht="14.4">
      <c r="A81" s="26" t="s">
        <v>150</v>
      </c>
      <c r="B81" s="27" t="str">
        <f t="shared" si="1"/>
        <v xml:space="preserve">Anguillospora curvula S.H. Iqbal </v>
      </c>
      <c r="C81" s="27" t="s">
        <v>31</v>
      </c>
      <c r="D81" s="27" t="s">
        <v>202</v>
      </c>
      <c r="E81" s="27" t="s">
        <v>231</v>
      </c>
      <c r="F81" s="27" t="s">
        <v>273</v>
      </c>
      <c r="G81" s="27" t="s">
        <v>274</v>
      </c>
      <c r="H81" s="28">
        <v>38171</v>
      </c>
      <c r="I81" s="29" t="s">
        <v>11</v>
      </c>
      <c r="J81" s="27" t="s">
        <v>733</v>
      </c>
      <c r="M81" s="29" t="s">
        <v>32</v>
      </c>
      <c r="N81" s="29" t="s">
        <v>32</v>
      </c>
    </row>
    <row r="82" spans="1:19">
      <c r="A82" s="92" t="s">
        <v>153</v>
      </c>
      <c r="B82" s="93" t="str">
        <f t="shared" si="1"/>
        <v>Variocladium rangiferinum (Descals) Descals &amp; Marvanová</v>
      </c>
      <c r="C82" s="94" t="s">
        <v>46</v>
      </c>
      <c r="D82" s="94" t="s">
        <v>154</v>
      </c>
      <c r="E82" s="93" t="s">
        <v>243</v>
      </c>
      <c r="F82" s="93" t="s">
        <v>272</v>
      </c>
      <c r="G82" s="93" t="s">
        <v>271</v>
      </c>
      <c r="H82" s="95">
        <v>38171</v>
      </c>
      <c r="I82" s="96" t="s">
        <v>11</v>
      </c>
      <c r="K82" s="93" t="s">
        <v>780</v>
      </c>
      <c r="L82" s="93" t="s">
        <v>1074</v>
      </c>
      <c r="M82" s="97" t="s">
        <v>32</v>
      </c>
      <c r="N82" s="98" t="s">
        <v>32</v>
      </c>
      <c r="O82" s="93" t="s">
        <v>975</v>
      </c>
      <c r="P82" s="93" t="s">
        <v>980</v>
      </c>
      <c r="Q82" s="93" t="s">
        <v>594</v>
      </c>
      <c r="R82" s="93" t="s">
        <v>981</v>
      </c>
      <c r="S82" s="93" t="s">
        <v>981</v>
      </c>
    </row>
    <row r="83" spans="1:19">
      <c r="A83" s="92" t="s">
        <v>175</v>
      </c>
      <c r="B83" s="93" t="str">
        <f t="shared" si="1"/>
        <v>Dendrospora polymorpha A. Roldán &amp; Descals</v>
      </c>
      <c r="C83" s="94" t="s">
        <v>176</v>
      </c>
      <c r="D83" s="94" t="s">
        <v>177</v>
      </c>
      <c r="E83" s="93" t="s">
        <v>228</v>
      </c>
      <c r="F83" s="93" t="s">
        <v>275</v>
      </c>
      <c r="G83" s="93" t="s">
        <v>276</v>
      </c>
      <c r="H83" s="95">
        <v>38171</v>
      </c>
      <c r="I83" s="96" t="s">
        <v>11</v>
      </c>
      <c r="K83" s="93" t="s">
        <v>780</v>
      </c>
      <c r="L83" s="93" t="s">
        <v>1028</v>
      </c>
      <c r="M83" s="97" t="s">
        <v>32</v>
      </c>
      <c r="N83" s="98" t="s">
        <v>32</v>
      </c>
      <c r="O83" s="93" t="s">
        <v>975</v>
      </c>
      <c r="P83" s="93" t="s">
        <v>980</v>
      </c>
      <c r="Q83" s="93" t="s">
        <v>594</v>
      </c>
      <c r="R83" s="93" t="s">
        <v>595</v>
      </c>
      <c r="S83" s="93" t="s">
        <v>981</v>
      </c>
    </row>
    <row r="84" spans="1:19" s="27" customFormat="1" ht="14.4">
      <c r="A84" s="26" t="s">
        <v>178</v>
      </c>
      <c r="B84" s="27" t="str">
        <f t="shared" si="1"/>
        <v>Dendrospora polymorpha A. Roldán &amp; Descals</v>
      </c>
      <c r="C84" s="27" t="s">
        <v>176</v>
      </c>
      <c r="D84" s="27" t="s">
        <v>177</v>
      </c>
      <c r="E84" s="27" t="s">
        <v>228</v>
      </c>
      <c r="F84" s="27" t="s">
        <v>275</v>
      </c>
      <c r="G84" s="27" t="s">
        <v>276</v>
      </c>
      <c r="H84" s="28">
        <v>38171</v>
      </c>
      <c r="I84" s="29" t="s">
        <v>11</v>
      </c>
      <c r="J84" s="27" t="s">
        <v>733</v>
      </c>
      <c r="M84" s="35" t="s">
        <v>32</v>
      </c>
      <c r="N84" s="35" t="s">
        <v>32</v>
      </c>
    </row>
    <row r="85" spans="1:19">
      <c r="A85" s="92" t="s">
        <v>159</v>
      </c>
      <c r="B85" s="93" t="str">
        <f t="shared" si="1"/>
        <v>Tricladium alaskense Gulis &amp; Marvanová</v>
      </c>
      <c r="C85" s="94" t="s">
        <v>50</v>
      </c>
      <c r="D85" s="94" t="s">
        <v>597</v>
      </c>
      <c r="E85" s="93" t="s">
        <v>237</v>
      </c>
      <c r="F85" s="93" t="s">
        <v>272</v>
      </c>
      <c r="G85" s="93" t="s">
        <v>271</v>
      </c>
      <c r="H85" s="95">
        <v>38171</v>
      </c>
      <c r="I85" s="96" t="s">
        <v>11</v>
      </c>
      <c r="K85" s="93" t="s">
        <v>1125</v>
      </c>
      <c r="L85" s="93" t="s">
        <v>1126</v>
      </c>
      <c r="M85" s="97" t="s">
        <v>32</v>
      </c>
      <c r="N85" s="98" t="s">
        <v>32</v>
      </c>
      <c r="O85" s="93" t="s">
        <v>975</v>
      </c>
      <c r="P85" s="93" t="s">
        <v>980</v>
      </c>
      <c r="Q85" s="93" t="s">
        <v>594</v>
      </c>
      <c r="R85" s="93" t="s">
        <v>595</v>
      </c>
      <c r="S85" s="93" t="s">
        <v>981</v>
      </c>
    </row>
    <row r="86" spans="1:19">
      <c r="A86" s="92" t="s">
        <v>160</v>
      </c>
      <c r="B86" s="93" t="str">
        <f t="shared" si="1"/>
        <v>Tricladium cf. attenuatum S.H. Iqbal</v>
      </c>
      <c r="C86" s="94" t="s">
        <v>50</v>
      </c>
      <c r="D86" s="94" t="s">
        <v>1036</v>
      </c>
      <c r="E86" s="93" t="s">
        <v>242</v>
      </c>
      <c r="F86" s="93" t="s">
        <v>275</v>
      </c>
      <c r="G86" s="93" t="s">
        <v>276</v>
      </c>
      <c r="H86" s="95">
        <v>38171</v>
      </c>
      <c r="I86" s="96" t="s">
        <v>11</v>
      </c>
      <c r="J86" s="93" t="s">
        <v>1037</v>
      </c>
      <c r="K86" s="93" t="s">
        <v>780</v>
      </c>
      <c r="L86" s="93" t="s">
        <v>1038</v>
      </c>
      <c r="M86" s="97" t="s">
        <v>32</v>
      </c>
      <c r="N86" s="98" t="s">
        <v>32</v>
      </c>
      <c r="O86" s="93" t="s">
        <v>975</v>
      </c>
      <c r="P86" s="93" t="s">
        <v>980</v>
      </c>
      <c r="Q86" s="93" t="s">
        <v>594</v>
      </c>
      <c r="R86" s="93" t="s">
        <v>595</v>
      </c>
      <c r="S86" s="93" t="s">
        <v>981</v>
      </c>
    </row>
    <row r="87" spans="1:19">
      <c r="A87" s="92" t="s">
        <v>163</v>
      </c>
      <c r="B87" s="93" t="str">
        <f t="shared" si="1"/>
        <v>Varicosporium cf. delicatum 1 S.H. Iqbal</v>
      </c>
      <c r="C87" s="94" t="s">
        <v>164</v>
      </c>
      <c r="D87" s="94" t="s">
        <v>1178</v>
      </c>
      <c r="E87" s="93" t="s">
        <v>242</v>
      </c>
      <c r="F87" s="93" t="s">
        <v>277</v>
      </c>
      <c r="G87" s="93" t="s">
        <v>274</v>
      </c>
      <c r="H87" s="95">
        <v>38171</v>
      </c>
      <c r="I87" s="96" t="s">
        <v>11</v>
      </c>
      <c r="J87" s="93" t="s">
        <v>1184</v>
      </c>
      <c r="K87" s="93" t="s">
        <v>780</v>
      </c>
      <c r="L87" s="93" t="s">
        <v>1183</v>
      </c>
      <c r="M87" s="97" t="s">
        <v>32</v>
      </c>
      <c r="N87" s="98" t="s">
        <v>32</v>
      </c>
      <c r="O87" s="93" t="s">
        <v>975</v>
      </c>
      <c r="P87" s="93" t="s">
        <v>980</v>
      </c>
      <c r="Q87" s="93" t="s">
        <v>594</v>
      </c>
      <c r="R87" s="93" t="s">
        <v>595</v>
      </c>
      <c r="S87" s="93" t="s">
        <v>981</v>
      </c>
    </row>
    <row r="88" spans="1:19">
      <c r="A88" s="92" t="s">
        <v>165</v>
      </c>
      <c r="B88" s="93" t="str">
        <f t="shared" si="1"/>
        <v>Varicosporium cf. delicatum 1 S.H. Iqbal</v>
      </c>
      <c r="C88" s="94" t="s">
        <v>164</v>
      </c>
      <c r="D88" s="94" t="s">
        <v>1178</v>
      </c>
      <c r="E88" s="93" t="s">
        <v>242</v>
      </c>
      <c r="F88" s="93" t="s">
        <v>277</v>
      </c>
      <c r="G88" s="93" t="s">
        <v>274</v>
      </c>
      <c r="H88" s="95">
        <v>38171</v>
      </c>
      <c r="I88" s="96" t="s">
        <v>11</v>
      </c>
      <c r="J88" s="93" t="s">
        <v>1184</v>
      </c>
      <c r="K88" s="93" t="s">
        <v>780</v>
      </c>
      <c r="L88" s="93" t="s">
        <v>1185</v>
      </c>
      <c r="M88" s="97" t="s">
        <v>32</v>
      </c>
      <c r="N88" s="98" t="s">
        <v>32</v>
      </c>
      <c r="O88" s="93" t="s">
        <v>975</v>
      </c>
      <c r="P88" s="93" t="s">
        <v>980</v>
      </c>
      <c r="Q88" s="93" t="s">
        <v>594</v>
      </c>
      <c r="R88" s="93" t="s">
        <v>595</v>
      </c>
      <c r="S88" s="93" t="s">
        <v>981</v>
      </c>
    </row>
    <row r="89" spans="1:19">
      <c r="A89" s="92" t="s">
        <v>206</v>
      </c>
      <c r="B89" s="93" t="str">
        <f t="shared" si="1"/>
        <v xml:space="preserve">Triradial  </v>
      </c>
      <c r="C89" s="94" t="s">
        <v>1082</v>
      </c>
      <c r="F89" s="93" t="s">
        <v>270</v>
      </c>
      <c r="G89" s="93" t="s">
        <v>271</v>
      </c>
      <c r="H89" s="95">
        <v>38171</v>
      </c>
      <c r="I89" s="96" t="s">
        <v>11</v>
      </c>
      <c r="J89" s="93" t="s">
        <v>207</v>
      </c>
      <c r="K89" s="93" t="s">
        <v>780</v>
      </c>
      <c r="L89" s="93" t="s">
        <v>1075</v>
      </c>
      <c r="M89" s="97" t="s">
        <v>32</v>
      </c>
      <c r="N89" s="98" t="s">
        <v>32</v>
      </c>
      <c r="O89" s="93" t="s">
        <v>975</v>
      </c>
      <c r="P89" s="93" t="s">
        <v>980</v>
      </c>
      <c r="Q89" s="93" t="s">
        <v>981</v>
      </c>
      <c r="R89" s="93" t="s">
        <v>981</v>
      </c>
      <c r="S89" s="93" t="s">
        <v>981</v>
      </c>
    </row>
    <row r="90" spans="1:19">
      <c r="A90" s="92" t="s">
        <v>208</v>
      </c>
      <c r="B90" s="93" t="str">
        <f t="shared" si="1"/>
        <v xml:space="preserve">Triradial  </v>
      </c>
      <c r="C90" s="94" t="s">
        <v>1082</v>
      </c>
      <c r="F90" s="93" t="s">
        <v>270</v>
      </c>
      <c r="G90" s="93" t="s">
        <v>271</v>
      </c>
      <c r="H90" s="95">
        <v>38171</v>
      </c>
      <c r="I90" s="96" t="s">
        <v>11</v>
      </c>
      <c r="J90" s="93" t="s">
        <v>207</v>
      </c>
      <c r="K90" s="93" t="s">
        <v>780</v>
      </c>
      <c r="L90" s="93" t="s">
        <v>1076</v>
      </c>
      <c r="M90" s="97" t="s">
        <v>32</v>
      </c>
      <c r="N90" s="98" t="s">
        <v>32</v>
      </c>
      <c r="O90" s="93" t="s">
        <v>975</v>
      </c>
      <c r="P90" s="93" t="s">
        <v>980</v>
      </c>
      <c r="Q90" s="93" t="s">
        <v>981</v>
      </c>
      <c r="R90" s="93" t="s">
        <v>981</v>
      </c>
      <c r="S90" s="93" t="s">
        <v>981</v>
      </c>
    </row>
    <row r="91" spans="1:19">
      <c r="A91" s="92" t="s">
        <v>399</v>
      </c>
      <c r="B91" s="93" t="str">
        <f t="shared" si="1"/>
        <v>Flabellospora verticillata Alas.</v>
      </c>
      <c r="C91" s="94" t="s">
        <v>607</v>
      </c>
      <c r="D91" s="94" t="s">
        <v>407</v>
      </c>
      <c r="E91" s="93" t="s">
        <v>408</v>
      </c>
      <c r="F91" s="93" t="s">
        <v>278</v>
      </c>
      <c r="G91" s="93" t="s">
        <v>249</v>
      </c>
      <c r="H91" s="95">
        <v>38209</v>
      </c>
      <c r="I91" s="96" t="s">
        <v>11</v>
      </c>
      <c r="J91" s="93" t="s">
        <v>404</v>
      </c>
      <c r="K91" s="93" t="s">
        <v>780</v>
      </c>
      <c r="L91" s="93" t="s">
        <v>1224</v>
      </c>
      <c r="M91" s="97"/>
      <c r="N91" s="98" t="s">
        <v>32</v>
      </c>
      <c r="O91" s="93" t="s">
        <v>975</v>
      </c>
      <c r="P91" s="93" t="s">
        <v>986</v>
      </c>
      <c r="Q91" s="93" t="s">
        <v>987</v>
      </c>
      <c r="R91" s="93" t="s">
        <v>1225</v>
      </c>
      <c r="S91" s="93" t="s">
        <v>981</v>
      </c>
    </row>
    <row r="92" spans="1:19">
      <c r="A92" s="92" t="s">
        <v>400</v>
      </c>
      <c r="B92" s="93" t="str">
        <f t="shared" si="1"/>
        <v>Flabellospora verticillata Alas.</v>
      </c>
      <c r="C92" s="94" t="s">
        <v>401</v>
      </c>
      <c r="D92" s="94" t="s">
        <v>407</v>
      </c>
      <c r="E92" s="93" t="s">
        <v>408</v>
      </c>
      <c r="F92" s="93" t="s">
        <v>278</v>
      </c>
      <c r="G92" s="93" t="s">
        <v>249</v>
      </c>
      <c r="H92" s="95">
        <v>38209</v>
      </c>
      <c r="I92" s="96" t="s">
        <v>11</v>
      </c>
      <c r="M92" s="97" t="s">
        <v>32</v>
      </c>
      <c r="N92" s="98" t="s">
        <v>32</v>
      </c>
    </row>
    <row r="93" spans="1:19">
      <c r="A93" s="92" t="s">
        <v>194</v>
      </c>
      <c r="B93" s="93" t="str">
        <f t="shared" si="1"/>
        <v>Clavariana aquatica Nawawi</v>
      </c>
      <c r="C93" s="94" t="s">
        <v>195</v>
      </c>
      <c r="D93" s="94" t="s">
        <v>20</v>
      </c>
      <c r="E93" s="93" t="s">
        <v>196</v>
      </c>
      <c r="F93" s="93" t="s">
        <v>278</v>
      </c>
      <c r="G93" s="93" t="s">
        <v>249</v>
      </c>
      <c r="H93" s="95">
        <v>38209</v>
      </c>
      <c r="I93" s="96" t="s">
        <v>11</v>
      </c>
      <c r="K93" s="93" t="s">
        <v>780</v>
      </c>
      <c r="L93" s="93" t="s">
        <v>1040</v>
      </c>
      <c r="M93" s="97" t="s">
        <v>32</v>
      </c>
      <c r="N93" s="98" t="s">
        <v>32</v>
      </c>
      <c r="O93" s="93" t="s">
        <v>975</v>
      </c>
      <c r="P93" s="93" t="s">
        <v>980</v>
      </c>
      <c r="Q93" s="93" t="s">
        <v>593</v>
      </c>
      <c r="R93" s="93" t="s">
        <v>990</v>
      </c>
      <c r="S93" s="93" t="s">
        <v>991</v>
      </c>
    </row>
    <row r="94" spans="1:19">
      <c r="A94" s="92" t="s">
        <v>311</v>
      </c>
      <c r="B94" s="93" t="str">
        <f t="shared" si="1"/>
        <v>Triscelophorus monosporus Ingold</v>
      </c>
      <c r="C94" s="94" t="s">
        <v>64</v>
      </c>
      <c r="D94" s="94" t="s">
        <v>312</v>
      </c>
      <c r="E94" s="93" t="s">
        <v>26</v>
      </c>
      <c r="F94" s="93" t="s">
        <v>278</v>
      </c>
      <c r="G94" s="93" t="s">
        <v>249</v>
      </c>
      <c r="H94" s="95">
        <v>38209</v>
      </c>
      <c r="I94" s="96" t="s">
        <v>11</v>
      </c>
      <c r="K94" s="93" t="s">
        <v>780</v>
      </c>
      <c r="L94" s="93" t="s">
        <v>1077</v>
      </c>
      <c r="M94" s="97" t="s">
        <v>32</v>
      </c>
      <c r="N94" s="98" t="s">
        <v>32</v>
      </c>
      <c r="O94" s="93" t="s">
        <v>975</v>
      </c>
      <c r="P94" s="93" t="s">
        <v>980</v>
      </c>
      <c r="Q94" s="93" t="s">
        <v>593</v>
      </c>
      <c r="R94" s="93" t="s">
        <v>981</v>
      </c>
      <c r="S94" s="93" t="s">
        <v>981</v>
      </c>
    </row>
    <row r="95" spans="1:19">
      <c r="A95" s="92" t="s">
        <v>317</v>
      </c>
      <c r="B95" s="93" t="str">
        <f t="shared" si="1"/>
        <v>Campylospora chaetocladia Ranzoni</v>
      </c>
      <c r="C95" s="94" t="s">
        <v>192</v>
      </c>
      <c r="D95" s="94" t="s">
        <v>193</v>
      </c>
      <c r="E95" s="93" t="s">
        <v>225</v>
      </c>
      <c r="F95" s="93" t="s">
        <v>278</v>
      </c>
      <c r="G95" s="93" t="s">
        <v>249</v>
      </c>
      <c r="H95" s="95">
        <v>38209</v>
      </c>
      <c r="I95" s="96" t="s">
        <v>11</v>
      </c>
      <c r="M95" s="97" t="s">
        <v>32</v>
      </c>
      <c r="N95" s="98" t="s">
        <v>32</v>
      </c>
    </row>
    <row r="96" spans="1:19">
      <c r="A96" s="92" t="s">
        <v>191</v>
      </c>
      <c r="B96" s="93" t="str">
        <f t="shared" si="1"/>
        <v>Campylospora chaetocladia Ranzoni</v>
      </c>
      <c r="C96" s="94" t="s">
        <v>192</v>
      </c>
      <c r="D96" s="94" t="s">
        <v>193</v>
      </c>
      <c r="E96" s="93" t="s">
        <v>225</v>
      </c>
      <c r="F96" s="93" t="s">
        <v>278</v>
      </c>
      <c r="G96" s="93" t="s">
        <v>249</v>
      </c>
      <c r="H96" s="95">
        <v>38209</v>
      </c>
      <c r="I96" s="96" t="s">
        <v>11</v>
      </c>
      <c r="J96" s="93" t="s">
        <v>411</v>
      </c>
      <c r="M96" s="97" t="s">
        <v>32</v>
      </c>
      <c r="N96" s="98" t="s">
        <v>32</v>
      </c>
    </row>
    <row r="97" spans="1:19">
      <c r="A97" s="92" t="s">
        <v>197</v>
      </c>
      <c r="B97" s="93" t="str">
        <f t="shared" si="1"/>
        <v>Heliscus tentaculus Umphlett</v>
      </c>
      <c r="C97" s="94" t="s">
        <v>135</v>
      </c>
      <c r="D97" s="94" t="s">
        <v>198</v>
      </c>
      <c r="E97" s="93" t="s">
        <v>233</v>
      </c>
      <c r="F97" s="93" t="s">
        <v>278</v>
      </c>
      <c r="G97" s="93" t="s">
        <v>249</v>
      </c>
      <c r="H97" s="95">
        <v>38209</v>
      </c>
      <c r="I97" s="96" t="s">
        <v>11</v>
      </c>
      <c r="J97" s="93" t="s">
        <v>199</v>
      </c>
      <c r="M97" s="97" t="s">
        <v>32</v>
      </c>
      <c r="N97" s="98" t="s">
        <v>32</v>
      </c>
    </row>
    <row r="98" spans="1:19">
      <c r="A98" s="92" t="s">
        <v>413</v>
      </c>
      <c r="B98" s="93" t="str">
        <f t="shared" si="1"/>
        <v>loopy</v>
      </c>
      <c r="C98" s="93" t="s">
        <v>2340</v>
      </c>
      <c r="F98" s="93" t="s">
        <v>278</v>
      </c>
      <c r="G98" s="93" t="s">
        <v>249</v>
      </c>
      <c r="H98" s="95">
        <v>38209</v>
      </c>
      <c r="I98" s="96" t="s">
        <v>11</v>
      </c>
      <c r="J98" s="93" t="s">
        <v>412</v>
      </c>
      <c r="M98" s="97"/>
      <c r="N98" s="98"/>
    </row>
    <row r="99" spans="1:19">
      <c r="A99" s="92" t="s">
        <v>301</v>
      </c>
      <c r="B99" s="93" t="str">
        <f t="shared" si="1"/>
        <v>Arbusculina irregularis (R.H. Petersen) Marvanová &amp; Descals</v>
      </c>
      <c r="C99" s="94" t="s">
        <v>302</v>
      </c>
      <c r="D99" s="94" t="s">
        <v>303</v>
      </c>
      <c r="E99" s="93" t="s">
        <v>304</v>
      </c>
      <c r="F99" s="93" t="s">
        <v>278</v>
      </c>
      <c r="G99" s="93" t="s">
        <v>249</v>
      </c>
      <c r="H99" s="95">
        <v>38209</v>
      </c>
      <c r="I99" s="96" t="s">
        <v>11</v>
      </c>
      <c r="K99" s="93" t="s">
        <v>780</v>
      </c>
      <c r="L99" s="93" t="s">
        <v>1026</v>
      </c>
      <c r="M99" s="97" t="s">
        <v>32</v>
      </c>
      <c r="N99" s="98" t="s">
        <v>32</v>
      </c>
      <c r="O99" s="93" t="s">
        <v>975</v>
      </c>
      <c r="P99" s="93" t="s">
        <v>980</v>
      </c>
      <c r="Q99" s="93" t="s">
        <v>594</v>
      </c>
      <c r="R99" s="93" t="s">
        <v>595</v>
      </c>
      <c r="S99" s="93" t="s">
        <v>981</v>
      </c>
    </row>
    <row r="100" spans="1:19">
      <c r="A100" s="92" t="s">
        <v>402</v>
      </c>
      <c r="B100" s="93" t="str">
        <f t="shared" si="1"/>
        <v xml:space="preserve">helicosporous 2  </v>
      </c>
      <c r="C100" s="94" t="s">
        <v>403</v>
      </c>
      <c r="F100" s="93" t="s">
        <v>278</v>
      </c>
      <c r="G100" s="93" t="s">
        <v>249</v>
      </c>
      <c r="H100" s="95">
        <v>38209</v>
      </c>
      <c r="I100" s="96" t="s">
        <v>11</v>
      </c>
      <c r="M100" s="97" t="s">
        <v>32</v>
      </c>
      <c r="N100" s="98" t="s">
        <v>32</v>
      </c>
    </row>
    <row r="101" spans="1:19">
      <c r="A101" s="92" t="s">
        <v>203</v>
      </c>
      <c r="B101" s="93" t="str">
        <f t="shared" si="1"/>
        <v>Tricladium splendens Ingold</v>
      </c>
      <c r="C101" s="94" t="s">
        <v>50</v>
      </c>
      <c r="D101" s="94" t="s">
        <v>204</v>
      </c>
      <c r="E101" s="93" t="s">
        <v>26</v>
      </c>
      <c r="F101" s="93" t="s">
        <v>278</v>
      </c>
      <c r="G101" s="93" t="s">
        <v>249</v>
      </c>
      <c r="H101" s="95">
        <v>38209</v>
      </c>
      <c r="I101" s="96" t="s">
        <v>11</v>
      </c>
      <c r="M101" s="97" t="s">
        <v>32</v>
      </c>
      <c r="N101" s="98" t="s">
        <v>32</v>
      </c>
    </row>
    <row r="102" spans="1:19">
      <c r="A102" s="92" t="s">
        <v>200</v>
      </c>
      <c r="B102" s="93" t="str">
        <f t="shared" si="1"/>
        <v>Lunulospora curvula Ingold</v>
      </c>
      <c r="C102" s="94" t="s">
        <v>201</v>
      </c>
      <c r="D102" s="94" t="s">
        <v>202</v>
      </c>
      <c r="E102" s="93" t="s">
        <v>26</v>
      </c>
      <c r="F102" s="93" t="s">
        <v>278</v>
      </c>
      <c r="G102" s="93" t="s">
        <v>249</v>
      </c>
      <c r="H102" s="95">
        <v>38209</v>
      </c>
      <c r="I102" s="96" t="s">
        <v>11</v>
      </c>
      <c r="M102" s="97" t="s">
        <v>32</v>
      </c>
      <c r="N102" s="98" t="s">
        <v>32</v>
      </c>
    </row>
    <row r="103" spans="1:19">
      <c r="A103" s="92" t="s">
        <v>210</v>
      </c>
      <c r="B103" s="93" t="str">
        <f t="shared" si="1"/>
        <v>Lemonniera cornuta Ranzoni</v>
      </c>
      <c r="C103" s="94" t="s">
        <v>212</v>
      </c>
      <c r="D103" s="94" t="s">
        <v>211</v>
      </c>
      <c r="E103" s="93" t="s">
        <v>225</v>
      </c>
      <c r="F103" s="93" t="s">
        <v>278</v>
      </c>
      <c r="G103" s="93" t="s">
        <v>249</v>
      </c>
      <c r="H103" s="95">
        <v>38209</v>
      </c>
      <c r="I103" s="96" t="s">
        <v>11</v>
      </c>
      <c r="K103" s="93" t="s">
        <v>780</v>
      </c>
      <c r="L103" s="93" t="s">
        <v>1044</v>
      </c>
      <c r="M103" s="97" t="s">
        <v>32</v>
      </c>
      <c r="N103" s="98" t="s">
        <v>32</v>
      </c>
      <c r="O103" s="93" t="s">
        <v>975</v>
      </c>
      <c r="P103" s="93" t="s">
        <v>980</v>
      </c>
      <c r="Q103" s="93" t="s">
        <v>594</v>
      </c>
      <c r="R103" s="93" t="s">
        <v>595</v>
      </c>
      <c r="S103" s="93" t="s">
        <v>981</v>
      </c>
    </row>
    <row r="104" spans="1:19">
      <c r="A104" s="92" t="s">
        <v>339</v>
      </c>
      <c r="B104" s="93" t="str">
        <f t="shared" si="1"/>
        <v>Geniculospora inflata (Ingold) Sv. Nilsson ex Marvanová &amp; Sv. Nilsson</v>
      </c>
      <c r="C104" s="94" t="s">
        <v>13</v>
      </c>
      <c r="D104" s="94" t="s">
        <v>14</v>
      </c>
      <c r="E104" s="93" t="s">
        <v>34</v>
      </c>
      <c r="F104" s="93" t="s">
        <v>359</v>
      </c>
      <c r="G104" s="93" t="s">
        <v>269</v>
      </c>
      <c r="H104" s="95">
        <v>38209</v>
      </c>
      <c r="I104" s="96" t="s">
        <v>11</v>
      </c>
      <c r="K104" s="93" t="s">
        <v>780</v>
      </c>
      <c r="L104" s="93" t="s">
        <v>1046</v>
      </c>
      <c r="M104" s="97" t="s">
        <v>32</v>
      </c>
      <c r="N104" s="98" t="s">
        <v>32</v>
      </c>
      <c r="O104" s="93" t="s">
        <v>975</v>
      </c>
      <c r="P104" s="93" t="s">
        <v>980</v>
      </c>
      <c r="Q104" s="93" t="s">
        <v>594</v>
      </c>
      <c r="R104" s="93" t="s">
        <v>595</v>
      </c>
      <c r="S104" s="93" t="s">
        <v>981</v>
      </c>
    </row>
    <row r="105" spans="1:19">
      <c r="A105" s="92" t="s">
        <v>340</v>
      </c>
      <c r="B105" s="93" t="str">
        <f t="shared" si="1"/>
        <v>Alatospora pulchella Marvanová</v>
      </c>
      <c r="C105" s="94" t="s">
        <v>28</v>
      </c>
      <c r="D105" s="94" t="s">
        <v>341</v>
      </c>
      <c r="E105" s="93" t="s">
        <v>37</v>
      </c>
      <c r="F105" s="93" t="s">
        <v>358</v>
      </c>
      <c r="G105" s="93" t="s">
        <v>1842</v>
      </c>
      <c r="H105" s="95">
        <v>38208</v>
      </c>
      <c r="I105" s="96" t="s">
        <v>11</v>
      </c>
      <c r="M105" s="97" t="s">
        <v>32</v>
      </c>
      <c r="N105" s="98" t="s">
        <v>32</v>
      </c>
    </row>
    <row r="106" spans="1:19">
      <c r="A106" s="92" t="s">
        <v>342</v>
      </c>
      <c r="B106" s="93" t="str">
        <f t="shared" si="1"/>
        <v xml:space="preserve">Flagellospora sp. 1  </v>
      </c>
      <c r="C106" s="94" t="s">
        <v>167</v>
      </c>
      <c r="D106" s="94" t="s">
        <v>439</v>
      </c>
      <c r="F106" s="93" t="s">
        <v>359</v>
      </c>
      <c r="G106" s="93" t="s">
        <v>269</v>
      </c>
      <c r="H106" s="95">
        <v>38209</v>
      </c>
      <c r="I106" s="96" t="s">
        <v>11</v>
      </c>
      <c r="J106" s="93" t="s">
        <v>396</v>
      </c>
      <c r="K106" s="93" t="s">
        <v>780</v>
      </c>
      <c r="L106" s="93" t="s">
        <v>1021</v>
      </c>
      <c r="M106" s="97" t="s">
        <v>32</v>
      </c>
      <c r="N106" s="98" t="s">
        <v>32</v>
      </c>
      <c r="O106" s="93" t="s">
        <v>975</v>
      </c>
      <c r="P106" s="93" t="s">
        <v>980</v>
      </c>
      <c r="Q106" s="93" t="s">
        <v>594</v>
      </c>
      <c r="R106" s="93" t="s">
        <v>595</v>
      </c>
      <c r="S106" s="93" t="s">
        <v>1013</v>
      </c>
    </row>
    <row r="107" spans="1:19">
      <c r="A107" s="92" t="s">
        <v>392</v>
      </c>
      <c r="B107" s="93" t="str">
        <f t="shared" si="1"/>
        <v xml:space="preserve">Flagellospora sp. 1  </v>
      </c>
      <c r="C107" s="94" t="s">
        <v>167</v>
      </c>
      <c r="D107" s="94" t="s">
        <v>439</v>
      </c>
      <c r="F107" s="93" t="s">
        <v>359</v>
      </c>
      <c r="G107" s="93" t="s">
        <v>269</v>
      </c>
      <c r="H107" s="95">
        <v>38209</v>
      </c>
      <c r="I107" s="96" t="s">
        <v>11</v>
      </c>
      <c r="J107" s="93" t="s">
        <v>396</v>
      </c>
      <c r="M107" s="97" t="s">
        <v>32</v>
      </c>
      <c r="N107" s="98" t="s">
        <v>32</v>
      </c>
    </row>
    <row r="108" spans="1:19">
      <c r="A108" s="92" t="s">
        <v>318</v>
      </c>
      <c r="B108" s="93" t="str">
        <f t="shared" si="1"/>
        <v>Stenocladiella neglecta (Marvanová &amp; Descals) Marvanová &amp; Descals</v>
      </c>
      <c r="C108" s="94" t="s">
        <v>319</v>
      </c>
      <c r="D108" s="94" t="s">
        <v>320</v>
      </c>
      <c r="E108" s="93" t="s">
        <v>321</v>
      </c>
      <c r="F108" s="93" t="s">
        <v>363</v>
      </c>
      <c r="G108" s="93" t="s">
        <v>362</v>
      </c>
      <c r="H108" s="95">
        <v>38209</v>
      </c>
      <c r="I108" s="96" t="s">
        <v>11</v>
      </c>
      <c r="M108" s="97" t="s">
        <v>32</v>
      </c>
      <c r="N108" s="98" t="s">
        <v>32</v>
      </c>
    </row>
    <row r="109" spans="1:19">
      <c r="A109" s="92" t="s">
        <v>322</v>
      </c>
      <c r="B109" s="93" t="str">
        <f t="shared" si="1"/>
        <v>Stenocladiella neglecta (Marvanová &amp; Descals) Marvanová &amp; Descals</v>
      </c>
      <c r="C109" s="94" t="s">
        <v>319</v>
      </c>
      <c r="D109" s="94" t="s">
        <v>320</v>
      </c>
      <c r="E109" s="93" t="s">
        <v>321</v>
      </c>
      <c r="F109" s="93" t="s">
        <v>363</v>
      </c>
      <c r="G109" s="93" t="s">
        <v>362</v>
      </c>
      <c r="H109" s="95">
        <v>38209</v>
      </c>
      <c r="I109" s="96" t="s">
        <v>11</v>
      </c>
      <c r="J109" s="93" t="s">
        <v>1011</v>
      </c>
      <c r="K109" s="93" t="s">
        <v>780</v>
      </c>
      <c r="L109" s="93" t="s">
        <v>1053</v>
      </c>
      <c r="M109" s="97" t="s">
        <v>32</v>
      </c>
      <c r="N109" s="98" t="s">
        <v>32</v>
      </c>
      <c r="O109" s="93" t="s">
        <v>975</v>
      </c>
      <c r="P109" s="93" t="s">
        <v>980</v>
      </c>
      <c r="Q109" s="93" t="s">
        <v>593</v>
      </c>
      <c r="R109" s="93" t="s">
        <v>981</v>
      </c>
      <c r="S109" s="93" t="s">
        <v>981</v>
      </c>
    </row>
    <row r="110" spans="1:19">
      <c r="A110" s="92" t="s">
        <v>323</v>
      </c>
      <c r="B110" s="93" t="str">
        <f t="shared" si="1"/>
        <v xml:space="preserve">Clavatospora longibrachiata (Ingold) Sv. Nilsson ex Marvanová &amp; Sv. Nilsson </v>
      </c>
      <c r="C110" s="94" t="s">
        <v>324</v>
      </c>
      <c r="D110" s="94" t="s">
        <v>325</v>
      </c>
      <c r="E110" s="93" t="s">
        <v>326</v>
      </c>
      <c r="F110" s="93" t="s">
        <v>363</v>
      </c>
      <c r="G110" s="93" t="s">
        <v>362</v>
      </c>
      <c r="H110" s="95">
        <v>38209</v>
      </c>
      <c r="I110" s="96" t="s">
        <v>11</v>
      </c>
      <c r="J110" s="100"/>
      <c r="K110" s="93" t="s">
        <v>780</v>
      </c>
      <c r="L110" s="93" t="s">
        <v>1057</v>
      </c>
      <c r="M110" s="97" t="s">
        <v>32</v>
      </c>
      <c r="N110" s="98" t="s">
        <v>32</v>
      </c>
      <c r="O110" s="93" t="s">
        <v>975</v>
      </c>
      <c r="P110" s="93" t="s">
        <v>980</v>
      </c>
      <c r="Q110" s="93" t="s">
        <v>981</v>
      </c>
      <c r="R110" s="93" t="s">
        <v>981</v>
      </c>
      <c r="S110" s="93" t="s">
        <v>981</v>
      </c>
    </row>
    <row r="111" spans="1:19">
      <c r="A111" s="92" t="s">
        <v>327</v>
      </c>
      <c r="B111" s="93" t="str">
        <f t="shared" si="1"/>
        <v>Lateriramulosa uni-inflata Matsush.</v>
      </c>
      <c r="C111" s="94" t="s">
        <v>328</v>
      </c>
      <c r="D111" s="94" t="s">
        <v>329</v>
      </c>
      <c r="E111" s="93" t="s">
        <v>330</v>
      </c>
      <c r="F111" s="93" t="s">
        <v>358</v>
      </c>
      <c r="G111" s="93" t="s">
        <v>1842</v>
      </c>
      <c r="H111" s="95">
        <v>38208</v>
      </c>
      <c r="I111" s="96" t="s">
        <v>11</v>
      </c>
      <c r="K111" s="93" t="s">
        <v>780</v>
      </c>
      <c r="L111" s="93" t="s">
        <v>1032</v>
      </c>
      <c r="M111" s="97" t="s">
        <v>32</v>
      </c>
      <c r="N111" s="98" t="s">
        <v>32</v>
      </c>
      <c r="O111" s="93" t="s">
        <v>975</v>
      </c>
      <c r="P111" s="93" t="s">
        <v>980</v>
      </c>
      <c r="Q111" s="93" t="s">
        <v>981</v>
      </c>
      <c r="R111" s="93" t="s">
        <v>981</v>
      </c>
      <c r="S111" s="93" t="s">
        <v>981</v>
      </c>
    </row>
    <row r="112" spans="1:19">
      <c r="A112" s="92" t="s">
        <v>343</v>
      </c>
      <c r="B112" s="93" t="str">
        <f t="shared" si="1"/>
        <v>Tetracladium breve A. Roldán</v>
      </c>
      <c r="C112" s="94" t="s">
        <v>217</v>
      </c>
      <c r="D112" s="94" t="s">
        <v>219</v>
      </c>
      <c r="E112" s="93" t="s">
        <v>222</v>
      </c>
      <c r="F112" s="93" t="s">
        <v>220</v>
      </c>
      <c r="G112" s="93" t="s">
        <v>357</v>
      </c>
      <c r="H112" s="95">
        <v>38234</v>
      </c>
      <c r="I112" s="96" t="s">
        <v>11</v>
      </c>
      <c r="M112" s="97" t="s">
        <v>32</v>
      </c>
      <c r="N112" s="98" t="s">
        <v>32</v>
      </c>
    </row>
    <row r="113" spans="1:19">
      <c r="A113" s="92" t="s">
        <v>344</v>
      </c>
      <c r="B113" s="93" t="str">
        <f t="shared" si="1"/>
        <v>Tetracladium breve A. Roldán</v>
      </c>
      <c r="C113" s="94" t="s">
        <v>217</v>
      </c>
      <c r="D113" s="94" t="s">
        <v>219</v>
      </c>
      <c r="E113" s="93" t="s">
        <v>222</v>
      </c>
      <c r="F113" s="93" t="s">
        <v>220</v>
      </c>
      <c r="G113" s="93" t="s">
        <v>357</v>
      </c>
      <c r="H113" s="95">
        <v>38234</v>
      </c>
      <c r="I113" s="96" t="s">
        <v>11</v>
      </c>
      <c r="M113" s="97" t="s">
        <v>32</v>
      </c>
      <c r="N113" s="98" t="s">
        <v>32</v>
      </c>
    </row>
    <row r="114" spans="1:19">
      <c r="A114" s="92" t="s">
        <v>345</v>
      </c>
      <c r="B114" s="93" t="str">
        <f t="shared" si="1"/>
        <v>Tetracladium marchalianum De Wild.</v>
      </c>
      <c r="C114" s="94" t="s">
        <v>217</v>
      </c>
      <c r="D114" s="94" t="s">
        <v>218</v>
      </c>
      <c r="E114" s="93" t="s">
        <v>221</v>
      </c>
      <c r="F114" s="93" t="s">
        <v>220</v>
      </c>
      <c r="G114" s="93" t="s">
        <v>357</v>
      </c>
      <c r="H114" s="95">
        <v>38234</v>
      </c>
      <c r="I114" s="96" t="s">
        <v>11</v>
      </c>
      <c r="M114" s="97" t="s">
        <v>32</v>
      </c>
      <c r="N114" s="98" t="s">
        <v>32</v>
      </c>
    </row>
    <row r="115" spans="1:19">
      <c r="A115" s="92" t="s">
        <v>346</v>
      </c>
      <c r="B115" s="93" t="str">
        <f t="shared" si="1"/>
        <v xml:space="preserve">Flagellospora sp. 1  </v>
      </c>
      <c r="C115" s="94" t="s">
        <v>167</v>
      </c>
      <c r="D115" s="94" t="s">
        <v>439</v>
      </c>
      <c r="F115" s="93" t="s">
        <v>364</v>
      </c>
      <c r="G115" s="93" t="s">
        <v>244</v>
      </c>
      <c r="H115" s="95">
        <v>38208</v>
      </c>
      <c r="I115" s="96" t="s">
        <v>11</v>
      </c>
      <c r="J115" s="93" t="s">
        <v>396</v>
      </c>
      <c r="K115" s="93" t="s">
        <v>780</v>
      </c>
      <c r="L115" s="93" t="s">
        <v>1023</v>
      </c>
      <c r="M115" s="97" t="s">
        <v>32</v>
      </c>
      <c r="N115" s="98" t="s">
        <v>32</v>
      </c>
      <c r="O115" s="93" t="s">
        <v>975</v>
      </c>
      <c r="P115" s="93" t="s">
        <v>980</v>
      </c>
      <c r="Q115" s="93" t="s">
        <v>594</v>
      </c>
      <c r="R115" s="93" t="s">
        <v>595</v>
      </c>
      <c r="S115" s="99" t="s">
        <v>1013</v>
      </c>
    </row>
    <row r="116" spans="1:19">
      <c r="A116" s="92" t="s">
        <v>347</v>
      </c>
      <c r="B116" s="93" t="str">
        <f t="shared" si="1"/>
        <v>Dendrospora erecta Ingold</v>
      </c>
      <c r="C116" s="94" t="s">
        <v>176</v>
      </c>
      <c r="D116" s="94" t="s">
        <v>370</v>
      </c>
      <c r="E116" s="93" t="s">
        <v>26</v>
      </c>
      <c r="F116" s="93" t="s">
        <v>278</v>
      </c>
      <c r="G116" s="93" t="s">
        <v>1843</v>
      </c>
      <c r="H116" s="95">
        <v>38209</v>
      </c>
      <c r="I116" s="96" t="s">
        <v>11</v>
      </c>
      <c r="K116" s="93" t="s">
        <v>780</v>
      </c>
      <c r="L116" s="93" t="s">
        <v>1027</v>
      </c>
      <c r="M116" s="97" t="s">
        <v>32</v>
      </c>
      <c r="N116" s="98" t="s">
        <v>32</v>
      </c>
      <c r="O116" s="93" t="s">
        <v>975</v>
      </c>
      <c r="P116" s="93" t="s">
        <v>980</v>
      </c>
      <c r="Q116" s="93" t="s">
        <v>594</v>
      </c>
      <c r="R116" s="93" t="s">
        <v>595</v>
      </c>
      <c r="S116" s="93" t="s">
        <v>981</v>
      </c>
    </row>
    <row r="117" spans="1:19" s="27" customFormat="1" ht="14.4">
      <c r="A117" s="26" t="s">
        <v>348</v>
      </c>
      <c r="B117" s="27" t="str">
        <f t="shared" si="1"/>
        <v>Dendrospora erecta Ingold</v>
      </c>
      <c r="C117" s="27" t="s">
        <v>176</v>
      </c>
      <c r="D117" s="27" t="s">
        <v>370</v>
      </c>
      <c r="E117" s="27" t="s">
        <v>26</v>
      </c>
      <c r="F117" s="27" t="s">
        <v>278</v>
      </c>
      <c r="G117" s="27" t="s">
        <v>1843</v>
      </c>
      <c r="H117" s="28">
        <v>38209</v>
      </c>
      <c r="I117" s="29" t="s">
        <v>11</v>
      </c>
      <c r="J117" s="27" t="s">
        <v>733</v>
      </c>
      <c r="M117" s="35" t="s">
        <v>32</v>
      </c>
      <c r="N117" s="35" t="s">
        <v>32</v>
      </c>
    </row>
    <row r="118" spans="1:19" s="27" customFormat="1" ht="14.4">
      <c r="A118" s="26" t="s">
        <v>306</v>
      </c>
      <c r="B118" s="27" t="str">
        <f t="shared" si="1"/>
        <v>Anguillospora crassa Ingold</v>
      </c>
      <c r="C118" s="27" t="s">
        <v>31</v>
      </c>
      <c r="D118" s="27" t="s">
        <v>24</v>
      </c>
      <c r="E118" s="27" t="s">
        <v>26</v>
      </c>
      <c r="F118" s="27" t="s">
        <v>358</v>
      </c>
      <c r="G118" s="27" t="s">
        <v>269</v>
      </c>
      <c r="H118" s="28">
        <v>38208</v>
      </c>
      <c r="I118" s="29" t="s">
        <v>11</v>
      </c>
      <c r="J118" s="27" t="s">
        <v>733</v>
      </c>
      <c r="M118" s="29" t="s">
        <v>32</v>
      </c>
      <c r="N118" s="29" t="s">
        <v>32</v>
      </c>
    </row>
    <row r="119" spans="1:19">
      <c r="A119" s="92" t="s">
        <v>337</v>
      </c>
      <c r="B119" s="93" t="str">
        <f t="shared" si="1"/>
        <v>Dactylella microaquatica Tubaki</v>
      </c>
      <c r="C119" s="94" t="s">
        <v>334</v>
      </c>
      <c r="D119" s="94" t="s">
        <v>335</v>
      </c>
      <c r="E119" s="93" t="s">
        <v>229</v>
      </c>
      <c r="F119" s="93" t="s">
        <v>366</v>
      </c>
      <c r="G119" s="93" t="s">
        <v>367</v>
      </c>
      <c r="H119" s="95">
        <v>38264</v>
      </c>
      <c r="I119" s="96" t="s">
        <v>11</v>
      </c>
      <c r="J119" s="93" t="s">
        <v>336</v>
      </c>
      <c r="M119" s="97" t="s">
        <v>32</v>
      </c>
      <c r="N119" s="98" t="s">
        <v>32</v>
      </c>
    </row>
    <row r="120" spans="1:19">
      <c r="A120" s="92" t="s">
        <v>338</v>
      </c>
      <c r="B120" s="93" t="str">
        <f t="shared" si="1"/>
        <v>Dactylella microaquatica Tubaki</v>
      </c>
      <c r="C120" s="94" t="s">
        <v>334</v>
      </c>
      <c r="D120" s="94" t="s">
        <v>335</v>
      </c>
      <c r="E120" s="93" t="s">
        <v>229</v>
      </c>
      <c r="F120" s="93" t="s">
        <v>366</v>
      </c>
      <c r="G120" s="93" t="s">
        <v>367</v>
      </c>
      <c r="H120" s="95">
        <v>38264</v>
      </c>
      <c r="I120" s="96" t="s">
        <v>11</v>
      </c>
      <c r="M120" s="97" t="s">
        <v>32</v>
      </c>
      <c r="N120" s="98" t="s">
        <v>32</v>
      </c>
    </row>
    <row r="121" spans="1:19">
      <c r="A121" s="92" t="s">
        <v>313</v>
      </c>
      <c r="B121" s="93" t="str">
        <f t="shared" si="1"/>
        <v>Triscelophorus monosporus Ingold</v>
      </c>
      <c r="C121" s="94" t="s">
        <v>64</v>
      </c>
      <c r="D121" s="94" t="s">
        <v>312</v>
      </c>
      <c r="E121" s="93" t="s">
        <v>26</v>
      </c>
      <c r="F121" s="93" t="s">
        <v>361</v>
      </c>
      <c r="G121" s="93" t="s">
        <v>357</v>
      </c>
      <c r="H121" s="95">
        <v>38277</v>
      </c>
      <c r="I121" s="96" t="s">
        <v>11</v>
      </c>
      <c r="K121" s="93" t="s">
        <v>780</v>
      </c>
      <c r="L121" s="93" t="s">
        <v>1001</v>
      </c>
      <c r="M121" s="97" t="s">
        <v>32</v>
      </c>
      <c r="N121" s="98" t="s">
        <v>32</v>
      </c>
      <c r="O121" s="93" t="s">
        <v>975</v>
      </c>
      <c r="P121" s="93" t="s">
        <v>980</v>
      </c>
      <c r="Q121" s="93" t="s">
        <v>593</v>
      </c>
      <c r="R121" s="93" t="s">
        <v>981</v>
      </c>
      <c r="S121" s="93" t="s">
        <v>981</v>
      </c>
    </row>
    <row r="122" spans="1:19">
      <c r="A122" s="92" t="s">
        <v>315</v>
      </c>
      <c r="B122" s="93" t="str">
        <f t="shared" si="1"/>
        <v xml:space="preserve">Triscelophorus sp. </v>
      </c>
      <c r="C122" s="94" t="s">
        <v>64</v>
      </c>
      <c r="D122" s="94" t="s">
        <v>451</v>
      </c>
      <c r="F122" s="93" t="s">
        <v>361</v>
      </c>
      <c r="G122" s="93" t="s">
        <v>251</v>
      </c>
      <c r="H122" s="95">
        <v>38277</v>
      </c>
      <c r="I122" s="96" t="s">
        <v>11</v>
      </c>
      <c r="J122" s="93" t="s">
        <v>1241</v>
      </c>
      <c r="K122" s="93" t="s">
        <v>780</v>
      </c>
      <c r="L122" s="93" t="s">
        <v>1002</v>
      </c>
      <c r="M122" s="97" t="s">
        <v>32</v>
      </c>
      <c r="N122" s="98" t="s">
        <v>32</v>
      </c>
      <c r="O122" s="93" t="s">
        <v>975</v>
      </c>
      <c r="P122" s="93" t="s">
        <v>980</v>
      </c>
      <c r="Q122" s="93" t="s">
        <v>593</v>
      </c>
      <c r="R122" s="93" t="s">
        <v>981</v>
      </c>
      <c r="S122" s="93" t="s">
        <v>981</v>
      </c>
    </row>
    <row r="123" spans="1:19" s="27" customFormat="1" ht="14.4">
      <c r="A123" s="26" t="s">
        <v>314</v>
      </c>
      <c r="B123" s="27" t="str">
        <f t="shared" si="1"/>
        <v>Triscelophorus monosporus Ingold</v>
      </c>
      <c r="C123" s="27" t="s">
        <v>64</v>
      </c>
      <c r="D123" s="27" t="s">
        <v>312</v>
      </c>
      <c r="E123" s="27" t="s">
        <v>26</v>
      </c>
      <c r="F123" s="27" t="s">
        <v>267</v>
      </c>
      <c r="G123" s="27" t="s">
        <v>1842</v>
      </c>
      <c r="H123" s="28">
        <v>38264</v>
      </c>
      <c r="I123" s="29" t="s">
        <v>11</v>
      </c>
      <c r="J123" s="27" t="s">
        <v>733</v>
      </c>
      <c r="M123" s="35" t="s">
        <v>32</v>
      </c>
      <c r="N123" s="35" t="s">
        <v>32</v>
      </c>
    </row>
    <row r="124" spans="1:19">
      <c r="A124" s="92" t="s">
        <v>391</v>
      </c>
      <c r="B124" s="93" t="str">
        <f t="shared" si="1"/>
        <v>Tetranacrium gramineum H.J. Huds. &amp; B. Sutton</v>
      </c>
      <c r="C124" s="94" t="s">
        <v>380</v>
      </c>
      <c r="D124" s="94" t="s">
        <v>381</v>
      </c>
      <c r="E124" s="93" t="s">
        <v>382</v>
      </c>
      <c r="F124" s="93" t="s">
        <v>384</v>
      </c>
      <c r="G124" s="93" t="s">
        <v>385</v>
      </c>
      <c r="H124" s="95">
        <v>38264</v>
      </c>
      <c r="I124" s="96" t="s">
        <v>11</v>
      </c>
      <c r="J124" s="93" t="s">
        <v>383</v>
      </c>
      <c r="K124" s="93" t="s">
        <v>780</v>
      </c>
      <c r="L124" s="93" t="s">
        <v>1078</v>
      </c>
      <c r="M124" s="97" t="s">
        <v>32</v>
      </c>
      <c r="N124" s="98" t="s">
        <v>32</v>
      </c>
      <c r="O124" s="93" t="s">
        <v>975</v>
      </c>
      <c r="P124" s="93" t="s">
        <v>980</v>
      </c>
      <c r="Q124" s="93" t="s">
        <v>981</v>
      </c>
      <c r="R124" s="93" t="s">
        <v>981</v>
      </c>
      <c r="S124" s="93" t="s">
        <v>981</v>
      </c>
    </row>
    <row r="125" spans="1:19" s="27" customFormat="1" ht="14.4">
      <c r="A125" s="26" t="s">
        <v>331</v>
      </c>
      <c r="B125" s="27" t="str">
        <f t="shared" si="1"/>
        <v>Anguillospora filiformis Greath.</v>
      </c>
      <c r="C125" s="27" t="s">
        <v>31</v>
      </c>
      <c r="D125" s="27" t="s">
        <v>41</v>
      </c>
      <c r="E125" s="27" t="s">
        <v>42</v>
      </c>
      <c r="F125" s="27" t="s">
        <v>267</v>
      </c>
      <c r="G125" s="27" t="s">
        <v>368</v>
      </c>
      <c r="H125" s="28">
        <v>38264</v>
      </c>
      <c r="I125" s="29" t="s">
        <v>11</v>
      </c>
      <c r="J125" s="27" t="s">
        <v>1700</v>
      </c>
      <c r="M125" s="29" t="s">
        <v>32</v>
      </c>
      <c r="N125" s="29" t="s">
        <v>32</v>
      </c>
    </row>
    <row r="126" spans="1:19" s="27" customFormat="1" ht="14.4">
      <c r="A126" s="26" t="s">
        <v>332</v>
      </c>
      <c r="B126" s="27" t="str">
        <f t="shared" si="1"/>
        <v>Aquanectria penicillioides (Ingold) L. Lombard &amp; Crous</v>
      </c>
      <c r="C126" s="27" t="s">
        <v>1014</v>
      </c>
      <c r="D126" s="27" t="s">
        <v>186</v>
      </c>
      <c r="E126" s="93" t="s">
        <v>1017</v>
      </c>
      <c r="F126" s="27" t="s">
        <v>361</v>
      </c>
      <c r="G126" s="27" t="s">
        <v>251</v>
      </c>
      <c r="H126" s="28">
        <v>38277</v>
      </c>
      <c r="I126" s="29" t="s">
        <v>11</v>
      </c>
      <c r="J126" s="27" t="s">
        <v>733</v>
      </c>
      <c r="M126" s="35" t="s">
        <v>32</v>
      </c>
      <c r="N126" s="35" t="s">
        <v>32</v>
      </c>
    </row>
    <row r="127" spans="1:19">
      <c r="A127" s="92" t="s">
        <v>333</v>
      </c>
      <c r="B127" s="93" t="str">
        <f t="shared" si="1"/>
        <v>Dactylella microaquatica Tubaki</v>
      </c>
      <c r="C127" s="94" t="s">
        <v>334</v>
      </c>
      <c r="D127" s="94" t="s">
        <v>335</v>
      </c>
      <c r="E127" s="93" t="s">
        <v>229</v>
      </c>
      <c r="F127" s="93" t="s">
        <v>361</v>
      </c>
      <c r="G127" s="93" t="s">
        <v>251</v>
      </c>
      <c r="H127" s="95">
        <v>38277</v>
      </c>
      <c r="I127" s="96" t="s">
        <v>11</v>
      </c>
      <c r="J127" s="93" t="s">
        <v>441</v>
      </c>
      <c r="M127" s="97" t="s">
        <v>32</v>
      </c>
      <c r="N127" s="98" t="s">
        <v>32</v>
      </c>
    </row>
    <row r="128" spans="1:19">
      <c r="A128" s="92" t="s">
        <v>309</v>
      </c>
      <c r="B128" s="93" t="str">
        <f t="shared" si="1"/>
        <v>Angulospora aquatica Sv. Nilsson</v>
      </c>
      <c r="C128" s="94" t="s">
        <v>310</v>
      </c>
      <c r="D128" s="94" t="s">
        <v>20</v>
      </c>
      <c r="E128" s="93" t="s">
        <v>235</v>
      </c>
      <c r="F128" s="93" t="s">
        <v>360</v>
      </c>
      <c r="G128" s="93" t="s">
        <v>249</v>
      </c>
      <c r="H128" s="95">
        <v>38295</v>
      </c>
      <c r="I128" s="96" t="s">
        <v>11</v>
      </c>
      <c r="K128" s="93" t="s">
        <v>780</v>
      </c>
      <c r="L128" s="93" t="s">
        <v>2244</v>
      </c>
      <c r="M128" s="97" t="s">
        <v>32</v>
      </c>
      <c r="N128" s="98" t="s">
        <v>32</v>
      </c>
    </row>
    <row r="129" spans="1:19">
      <c r="A129" s="92" t="s">
        <v>308</v>
      </c>
      <c r="B129" s="93" t="str">
        <f t="shared" si="1"/>
        <v xml:space="preserve">loopy  </v>
      </c>
      <c r="C129" s="93" t="s">
        <v>2340</v>
      </c>
      <c r="F129" s="93" t="s">
        <v>360</v>
      </c>
      <c r="G129" s="93" t="s">
        <v>249</v>
      </c>
      <c r="H129" s="95">
        <v>38295</v>
      </c>
      <c r="I129" s="96" t="s">
        <v>11</v>
      </c>
      <c r="J129" s="93" t="s">
        <v>412</v>
      </c>
      <c r="M129" s="97" t="s">
        <v>32</v>
      </c>
      <c r="N129" s="98" t="s">
        <v>32</v>
      </c>
    </row>
    <row r="130" spans="1:19">
      <c r="A130" s="92" t="s">
        <v>374</v>
      </c>
      <c r="B130" s="93" t="str">
        <f t="shared" ref="B130:B193" si="2">CONCATENATE(C130,M130,D130,N130,E130)</f>
        <v>Helicomyces ?torquatus L.C. Lane &amp; Shearer</v>
      </c>
      <c r="C130" s="94" t="s">
        <v>371</v>
      </c>
      <c r="D130" s="94" t="s">
        <v>860</v>
      </c>
      <c r="E130" s="93" t="s">
        <v>373</v>
      </c>
      <c r="F130" s="93" t="s">
        <v>360</v>
      </c>
      <c r="G130" s="93" t="s">
        <v>249</v>
      </c>
      <c r="H130" s="95">
        <v>38295</v>
      </c>
      <c r="I130" s="96" t="s">
        <v>11</v>
      </c>
      <c r="M130" s="97" t="s">
        <v>32</v>
      </c>
      <c r="N130" s="98" t="s">
        <v>32</v>
      </c>
    </row>
    <row r="131" spans="1:19">
      <c r="A131" s="92" t="s">
        <v>414</v>
      </c>
      <c r="B131" s="93" t="str">
        <f t="shared" si="2"/>
        <v>Helicomyces ?torquatus L.C. Lane &amp; Shearer</v>
      </c>
      <c r="C131" s="94" t="s">
        <v>371</v>
      </c>
      <c r="D131" s="94" t="s">
        <v>860</v>
      </c>
      <c r="E131" s="93" t="s">
        <v>373</v>
      </c>
      <c r="F131" s="93" t="s">
        <v>360</v>
      </c>
      <c r="G131" s="93" t="s">
        <v>249</v>
      </c>
      <c r="H131" s="95">
        <v>38295</v>
      </c>
      <c r="I131" s="96" t="s">
        <v>11</v>
      </c>
      <c r="M131" s="97" t="s">
        <v>32</v>
      </c>
      <c r="N131" s="98" t="s">
        <v>32</v>
      </c>
    </row>
    <row r="132" spans="1:19">
      <c r="A132" s="92" t="s">
        <v>352</v>
      </c>
      <c r="B132" s="93" t="str">
        <f t="shared" si="2"/>
        <v>Dendrosporomyces prolifer Nawawi, J. Webster &amp; R.A. Davey</v>
      </c>
      <c r="C132" s="94" t="s">
        <v>349</v>
      </c>
      <c r="D132" s="94" t="s">
        <v>350</v>
      </c>
      <c r="E132" s="93" t="s">
        <v>351</v>
      </c>
      <c r="F132" s="93" t="s">
        <v>360</v>
      </c>
      <c r="G132" s="93" t="s">
        <v>249</v>
      </c>
      <c r="H132" s="95">
        <v>38295</v>
      </c>
      <c r="I132" s="96" t="s">
        <v>11</v>
      </c>
      <c r="M132" s="97" t="s">
        <v>32</v>
      </c>
      <c r="N132" s="98" t="s">
        <v>32</v>
      </c>
    </row>
    <row r="133" spans="1:19">
      <c r="A133" s="92" t="s">
        <v>307</v>
      </c>
      <c r="B133" s="93" t="str">
        <f t="shared" si="2"/>
        <v xml:space="preserve">loopy  </v>
      </c>
      <c r="C133" s="93" t="s">
        <v>2340</v>
      </c>
      <c r="F133" s="93" t="s">
        <v>360</v>
      </c>
      <c r="G133" s="93" t="s">
        <v>249</v>
      </c>
      <c r="H133" s="95">
        <v>38295</v>
      </c>
      <c r="I133" s="96" t="s">
        <v>11</v>
      </c>
      <c r="J133" s="93" t="s">
        <v>1081</v>
      </c>
      <c r="K133" s="93" t="s">
        <v>780</v>
      </c>
      <c r="L133" s="93" t="s">
        <v>1080</v>
      </c>
      <c r="M133" s="97" t="s">
        <v>32</v>
      </c>
      <c r="N133" s="98" t="s">
        <v>32</v>
      </c>
      <c r="O133" s="93" t="s">
        <v>975</v>
      </c>
      <c r="P133" s="93" t="s">
        <v>980</v>
      </c>
      <c r="Q133" s="93" t="s">
        <v>594</v>
      </c>
      <c r="R133" s="93" t="s">
        <v>595</v>
      </c>
      <c r="S133" s="93" t="s">
        <v>981</v>
      </c>
    </row>
    <row r="134" spans="1:19">
      <c r="A134" s="92" t="s">
        <v>375</v>
      </c>
      <c r="B134" s="93" t="str">
        <f t="shared" si="2"/>
        <v>Triscelophorus monosporus Ingold</v>
      </c>
      <c r="C134" s="94" t="s">
        <v>64</v>
      </c>
      <c r="D134" s="94" t="s">
        <v>312</v>
      </c>
      <c r="E134" s="93" t="s">
        <v>26</v>
      </c>
      <c r="F134" s="93" t="s">
        <v>378</v>
      </c>
      <c r="G134" s="93" t="s">
        <v>249</v>
      </c>
      <c r="H134" s="95">
        <v>38295</v>
      </c>
      <c r="I134" s="96" t="s">
        <v>11</v>
      </c>
      <c r="J134" s="93" t="s">
        <v>379</v>
      </c>
      <c r="M134" s="97" t="s">
        <v>32</v>
      </c>
      <c r="N134" s="98" t="s">
        <v>32</v>
      </c>
    </row>
    <row r="135" spans="1:19">
      <c r="A135" s="92" t="s">
        <v>377</v>
      </c>
      <c r="B135" s="93" t="str">
        <f t="shared" si="2"/>
        <v>Triscelophorus acuminatus Nawawi</v>
      </c>
      <c r="C135" s="94" t="s">
        <v>64</v>
      </c>
      <c r="D135" s="94" t="s">
        <v>316</v>
      </c>
      <c r="E135" s="93" t="s">
        <v>196</v>
      </c>
      <c r="F135" s="93" t="s">
        <v>378</v>
      </c>
      <c r="G135" s="93" t="s">
        <v>249</v>
      </c>
      <c r="H135" s="95">
        <v>38295</v>
      </c>
      <c r="I135" s="96" t="s">
        <v>11</v>
      </c>
      <c r="K135" s="93" t="s">
        <v>780</v>
      </c>
      <c r="L135" s="93" t="s">
        <v>1005</v>
      </c>
      <c r="M135" s="97" t="s">
        <v>32</v>
      </c>
      <c r="N135" s="98" t="s">
        <v>32</v>
      </c>
      <c r="O135" s="93" t="s">
        <v>975</v>
      </c>
      <c r="P135" s="93" t="s">
        <v>980</v>
      </c>
      <c r="Q135" s="93" t="s">
        <v>593</v>
      </c>
      <c r="R135" s="93" t="s">
        <v>981</v>
      </c>
      <c r="S135" s="93" t="s">
        <v>981</v>
      </c>
    </row>
    <row r="136" spans="1:19">
      <c r="A136" s="92" t="s">
        <v>376</v>
      </c>
      <c r="B136" s="93" t="str">
        <f t="shared" si="2"/>
        <v>Triscelophorus monosporus Ingold</v>
      </c>
      <c r="C136" s="94" t="s">
        <v>64</v>
      </c>
      <c r="D136" s="94" t="s">
        <v>312</v>
      </c>
      <c r="E136" s="93" t="s">
        <v>26</v>
      </c>
      <c r="F136" s="93" t="s">
        <v>378</v>
      </c>
      <c r="G136" s="93" t="s">
        <v>249</v>
      </c>
      <c r="H136" s="95">
        <v>38295</v>
      </c>
      <c r="I136" s="96" t="s">
        <v>11</v>
      </c>
      <c r="M136" s="97" t="s">
        <v>32</v>
      </c>
      <c r="N136" s="98" t="s">
        <v>32</v>
      </c>
    </row>
    <row r="137" spans="1:19">
      <c r="A137" s="92" t="s">
        <v>386</v>
      </c>
      <c r="B137" s="93" t="str">
        <f t="shared" si="2"/>
        <v>Brachiosphaera tropicalis Nawawi</v>
      </c>
      <c r="C137" s="94" t="s">
        <v>387</v>
      </c>
      <c r="D137" s="94" t="s">
        <v>388</v>
      </c>
      <c r="E137" s="93" t="s">
        <v>196</v>
      </c>
      <c r="F137" s="93" t="s">
        <v>360</v>
      </c>
      <c r="G137" s="93" t="s">
        <v>249</v>
      </c>
      <c r="H137" s="95">
        <v>38295</v>
      </c>
      <c r="I137" s="96" t="s">
        <v>11</v>
      </c>
      <c r="J137" s="101" t="s">
        <v>1042</v>
      </c>
      <c r="K137" s="93" t="s">
        <v>780</v>
      </c>
      <c r="L137" s="93" t="s">
        <v>1041</v>
      </c>
      <c r="M137" s="97" t="s">
        <v>32</v>
      </c>
      <c r="N137" s="98" t="s">
        <v>32</v>
      </c>
      <c r="O137" s="93" t="s">
        <v>975</v>
      </c>
      <c r="P137" s="93" t="s">
        <v>980</v>
      </c>
      <c r="Q137" s="101" t="s">
        <v>594</v>
      </c>
      <c r="R137" s="101" t="s">
        <v>595</v>
      </c>
      <c r="S137" s="101" t="s">
        <v>981</v>
      </c>
    </row>
    <row r="138" spans="1:19">
      <c r="A138" s="92" t="s">
        <v>353</v>
      </c>
      <c r="B138" s="93" t="str">
        <f t="shared" si="2"/>
        <v>Dendrosporomyces prolifer Nawawi, J. Webster &amp; R.A. Davey</v>
      </c>
      <c r="C138" s="94" t="s">
        <v>349</v>
      </c>
      <c r="D138" s="94" t="s">
        <v>350</v>
      </c>
      <c r="E138" s="93" t="s">
        <v>351</v>
      </c>
      <c r="F138" s="93" t="s">
        <v>360</v>
      </c>
      <c r="G138" s="93" t="s">
        <v>249</v>
      </c>
      <c r="H138" s="95">
        <v>38322</v>
      </c>
      <c r="I138" s="96" t="s">
        <v>11</v>
      </c>
      <c r="K138" s="93" t="s">
        <v>780</v>
      </c>
      <c r="L138" s="93" t="s">
        <v>1218</v>
      </c>
      <c r="M138" s="97" t="s">
        <v>32</v>
      </c>
      <c r="N138" s="98" t="s">
        <v>32</v>
      </c>
      <c r="O138" s="93" t="s">
        <v>975</v>
      </c>
      <c r="P138" s="93" t="s">
        <v>986</v>
      </c>
      <c r="Q138" s="93" t="s">
        <v>987</v>
      </c>
      <c r="R138" s="93" t="s">
        <v>997</v>
      </c>
      <c r="S138" s="93" t="s">
        <v>981</v>
      </c>
    </row>
    <row r="139" spans="1:19" s="27" customFormat="1" ht="14.4">
      <c r="A139" s="26" t="s">
        <v>354</v>
      </c>
      <c r="B139" s="27" t="str">
        <f t="shared" si="2"/>
        <v>Dendrosporomyces prolifer Nawawi, J. Webster &amp; R.A. Davey</v>
      </c>
      <c r="C139" s="27" t="s">
        <v>349</v>
      </c>
      <c r="D139" s="27" t="s">
        <v>350</v>
      </c>
      <c r="E139" s="27" t="s">
        <v>351</v>
      </c>
      <c r="F139" s="27" t="s">
        <v>360</v>
      </c>
      <c r="G139" s="27" t="s">
        <v>249</v>
      </c>
      <c r="H139" s="28">
        <v>38322</v>
      </c>
      <c r="I139" s="29" t="s">
        <v>11</v>
      </c>
      <c r="J139" s="27" t="s">
        <v>733</v>
      </c>
      <c r="M139" s="35" t="s">
        <v>32</v>
      </c>
      <c r="N139" s="35" t="s">
        <v>32</v>
      </c>
    </row>
    <row r="140" spans="1:19">
      <c r="A140" s="92" t="s">
        <v>389</v>
      </c>
      <c r="B140" s="93" t="str">
        <f t="shared" si="2"/>
        <v xml:space="preserve">loopy  </v>
      </c>
      <c r="C140" s="93" t="s">
        <v>2340</v>
      </c>
      <c r="F140" s="93" t="s">
        <v>360</v>
      </c>
      <c r="G140" s="93" t="s">
        <v>249</v>
      </c>
      <c r="H140" s="95">
        <v>38322</v>
      </c>
      <c r="I140" s="96" t="s">
        <v>11</v>
      </c>
      <c r="J140" s="93" t="s">
        <v>412</v>
      </c>
      <c r="M140" s="97" t="s">
        <v>32</v>
      </c>
      <c r="N140" s="98" t="s">
        <v>32</v>
      </c>
    </row>
    <row r="141" spans="1:19">
      <c r="A141" s="92" t="s">
        <v>390</v>
      </c>
      <c r="B141" s="93" t="str">
        <f t="shared" si="2"/>
        <v xml:space="preserve">loopy  </v>
      </c>
      <c r="C141" s="93" t="s">
        <v>2340</v>
      </c>
      <c r="F141" s="93" t="s">
        <v>360</v>
      </c>
      <c r="G141" s="93" t="s">
        <v>249</v>
      </c>
      <c r="H141" s="95">
        <v>38322</v>
      </c>
      <c r="I141" s="96" t="s">
        <v>11</v>
      </c>
      <c r="J141" s="93" t="s">
        <v>412</v>
      </c>
      <c r="M141" s="97" t="s">
        <v>32</v>
      </c>
      <c r="N141" s="98" t="s">
        <v>32</v>
      </c>
    </row>
    <row r="142" spans="1:19">
      <c r="A142" s="92" t="s">
        <v>355</v>
      </c>
      <c r="B142" s="93" t="str">
        <f t="shared" si="2"/>
        <v>Anguillospora filiformis Greath.</v>
      </c>
      <c r="C142" s="94" t="s">
        <v>31</v>
      </c>
      <c r="D142" s="94" t="s">
        <v>41</v>
      </c>
      <c r="E142" s="93" t="s">
        <v>42</v>
      </c>
      <c r="F142" s="93" t="s">
        <v>360</v>
      </c>
      <c r="G142" s="93" t="s">
        <v>369</v>
      </c>
      <c r="H142" s="95">
        <v>38322</v>
      </c>
      <c r="I142" s="96" t="s">
        <v>11</v>
      </c>
      <c r="M142" s="97" t="s">
        <v>32</v>
      </c>
      <c r="N142" s="98" t="s">
        <v>32</v>
      </c>
    </row>
    <row r="143" spans="1:19">
      <c r="A143" s="92" t="s">
        <v>356</v>
      </c>
      <c r="B143" s="93" t="str">
        <f t="shared" si="2"/>
        <v>Articulospora tetracladia Ingold</v>
      </c>
      <c r="C143" s="94" t="s">
        <v>81</v>
      </c>
      <c r="D143" s="94" t="s">
        <v>82</v>
      </c>
      <c r="E143" s="93" t="s">
        <v>26</v>
      </c>
      <c r="F143" s="93" t="s">
        <v>360</v>
      </c>
      <c r="G143" s="93" t="s">
        <v>369</v>
      </c>
      <c r="H143" s="95">
        <v>38322</v>
      </c>
      <c r="I143" s="96" t="s">
        <v>11</v>
      </c>
      <c r="M143" s="97" t="s">
        <v>32</v>
      </c>
      <c r="N143" s="98" t="s">
        <v>32</v>
      </c>
    </row>
    <row r="144" spans="1:19">
      <c r="A144" s="92" t="s">
        <v>419</v>
      </c>
      <c r="B144" s="93" t="str">
        <f t="shared" si="2"/>
        <v>Flagellospora acicularis sp. nov.</v>
      </c>
      <c r="C144" s="94" t="s">
        <v>167</v>
      </c>
      <c r="D144" s="94" t="s">
        <v>1085</v>
      </c>
      <c r="E144" s="93" t="s">
        <v>1133</v>
      </c>
      <c r="F144" s="93" t="s">
        <v>360</v>
      </c>
      <c r="G144" s="93" t="s">
        <v>249</v>
      </c>
      <c r="H144" s="95">
        <v>38387</v>
      </c>
      <c r="I144" s="96" t="s">
        <v>11</v>
      </c>
      <c r="J144" s="93" t="s">
        <v>1084</v>
      </c>
      <c r="K144" s="93" t="s">
        <v>780</v>
      </c>
      <c r="L144" s="93" t="s">
        <v>1083</v>
      </c>
      <c r="M144" s="97" t="s">
        <v>32</v>
      </c>
      <c r="N144" s="98" t="s">
        <v>32</v>
      </c>
      <c r="O144" s="93" t="s">
        <v>975</v>
      </c>
      <c r="P144" s="93" t="s">
        <v>980</v>
      </c>
      <c r="Q144" s="93" t="s">
        <v>594</v>
      </c>
      <c r="R144" s="93" t="s">
        <v>595</v>
      </c>
      <c r="S144" s="93" t="s">
        <v>981</v>
      </c>
    </row>
    <row r="145" spans="1:19">
      <c r="A145" s="92" t="s">
        <v>420</v>
      </c>
      <c r="B145" s="93" t="str">
        <f t="shared" si="2"/>
        <v>Flagellospora acicularis sp. nov.</v>
      </c>
      <c r="C145" s="94" t="s">
        <v>167</v>
      </c>
      <c r="D145" s="94" t="s">
        <v>1085</v>
      </c>
      <c r="E145" s="93" t="s">
        <v>1133</v>
      </c>
      <c r="F145" s="93" t="s">
        <v>360</v>
      </c>
      <c r="G145" s="93" t="s">
        <v>249</v>
      </c>
      <c r="H145" s="95">
        <v>38387</v>
      </c>
      <c r="I145" s="96" t="s">
        <v>11</v>
      </c>
      <c r="J145" s="93" t="s">
        <v>442</v>
      </c>
      <c r="M145" s="97" t="s">
        <v>32</v>
      </c>
      <c r="N145" s="98" t="s">
        <v>32</v>
      </c>
    </row>
    <row r="146" spans="1:19">
      <c r="A146" s="92" t="s">
        <v>422</v>
      </c>
      <c r="B146" s="93" t="str">
        <f t="shared" si="2"/>
        <v xml:space="preserve">Mycofalcella sp. nov. </v>
      </c>
      <c r="C146" s="94" t="s">
        <v>54</v>
      </c>
      <c r="D146" s="94" t="s">
        <v>1133</v>
      </c>
      <c r="F146" s="93" t="s">
        <v>360</v>
      </c>
      <c r="G146" s="93" t="s">
        <v>249</v>
      </c>
      <c r="H146" s="95">
        <v>38387</v>
      </c>
      <c r="I146" s="96" t="s">
        <v>11</v>
      </c>
      <c r="J146" s="93" t="s">
        <v>1236</v>
      </c>
      <c r="K146" s="93" t="s">
        <v>780</v>
      </c>
      <c r="L146" s="93" t="s">
        <v>1235</v>
      </c>
      <c r="M146" s="97" t="s">
        <v>32</v>
      </c>
      <c r="N146" s="98" t="s">
        <v>32</v>
      </c>
      <c r="O146" s="93" t="s">
        <v>975</v>
      </c>
      <c r="P146" s="93" t="s">
        <v>980</v>
      </c>
      <c r="Q146" s="93" t="s">
        <v>594</v>
      </c>
      <c r="R146" s="93" t="s">
        <v>595</v>
      </c>
      <c r="S146" s="93" t="s">
        <v>981</v>
      </c>
    </row>
    <row r="147" spans="1:19">
      <c r="A147" s="92" t="s">
        <v>423</v>
      </c>
      <c r="B147" s="93" t="str">
        <f t="shared" si="2"/>
        <v xml:space="preserve">Mycofalcella sp. nov. </v>
      </c>
      <c r="C147" s="94" t="s">
        <v>54</v>
      </c>
      <c r="D147" s="94" t="s">
        <v>1133</v>
      </c>
      <c r="F147" s="93" t="s">
        <v>360</v>
      </c>
      <c r="G147" s="93" t="s">
        <v>249</v>
      </c>
      <c r="H147" s="95">
        <v>38387</v>
      </c>
      <c r="I147" s="96" t="s">
        <v>11</v>
      </c>
      <c r="K147" s="93" t="s">
        <v>780</v>
      </c>
      <c r="L147" s="93" t="s">
        <v>1235</v>
      </c>
      <c r="M147" s="97" t="s">
        <v>32</v>
      </c>
      <c r="N147" s="98" t="s">
        <v>32</v>
      </c>
      <c r="O147" s="93" t="s">
        <v>975</v>
      </c>
      <c r="P147" s="93" t="s">
        <v>980</v>
      </c>
      <c r="Q147" s="93" t="s">
        <v>594</v>
      </c>
      <c r="R147" s="93" t="s">
        <v>595</v>
      </c>
      <c r="S147" s="93" t="s">
        <v>981</v>
      </c>
    </row>
    <row r="148" spans="1:19">
      <c r="A148" s="92" t="s">
        <v>415</v>
      </c>
      <c r="B148" s="93" t="str">
        <f t="shared" si="2"/>
        <v>Anguillospora rosea J. Webster &amp; Descals</v>
      </c>
      <c r="C148" s="94" t="s">
        <v>31</v>
      </c>
      <c r="D148" s="94" t="s">
        <v>416</v>
      </c>
      <c r="E148" s="93" t="s">
        <v>418</v>
      </c>
      <c r="F148" s="93" t="s">
        <v>360</v>
      </c>
      <c r="G148" s="93" t="s">
        <v>249</v>
      </c>
      <c r="H148" s="95">
        <v>38387</v>
      </c>
      <c r="I148" s="96" t="s">
        <v>11</v>
      </c>
      <c r="M148" s="97" t="s">
        <v>32</v>
      </c>
      <c r="N148" s="98" t="s">
        <v>32</v>
      </c>
    </row>
    <row r="149" spans="1:19">
      <c r="A149" s="92" t="s">
        <v>417</v>
      </c>
      <c r="B149" s="93" t="str">
        <f t="shared" si="2"/>
        <v xml:space="preserve">Flagellospora sp. 2 </v>
      </c>
      <c r="C149" s="94" t="s">
        <v>167</v>
      </c>
      <c r="D149" s="94" t="s">
        <v>440</v>
      </c>
      <c r="F149" s="93" t="s">
        <v>360</v>
      </c>
      <c r="G149" s="93" t="s">
        <v>249</v>
      </c>
      <c r="H149" s="95">
        <v>38387</v>
      </c>
      <c r="I149" s="96" t="s">
        <v>11</v>
      </c>
      <c r="K149" s="93" t="s">
        <v>780</v>
      </c>
      <c r="L149" s="93" t="s">
        <v>1550</v>
      </c>
      <c r="M149" s="97" t="s">
        <v>32</v>
      </c>
      <c r="N149" s="98" t="s">
        <v>32</v>
      </c>
      <c r="O149" s="93" t="s">
        <v>975</v>
      </c>
      <c r="P149" s="93" t="s">
        <v>980</v>
      </c>
      <c r="Q149" s="93" t="s">
        <v>594</v>
      </c>
      <c r="R149" s="93" t="s">
        <v>595</v>
      </c>
      <c r="S149" s="99" t="s">
        <v>1013</v>
      </c>
    </row>
    <row r="150" spans="1:19">
      <c r="A150" s="92" t="s">
        <v>421</v>
      </c>
      <c r="B150" s="93" t="str">
        <f t="shared" si="2"/>
        <v>Flagellospora acicularis sp. nov.</v>
      </c>
      <c r="C150" s="94" t="s">
        <v>167</v>
      </c>
      <c r="D150" s="94" t="s">
        <v>1085</v>
      </c>
      <c r="E150" s="93" t="s">
        <v>1133</v>
      </c>
      <c r="F150" s="93" t="s">
        <v>360</v>
      </c>
      <c r="G150" s="93" t="s">
        <v>249</v>
      </c>
      <c r="H150" s="95">
        <v>38387</v>
      </c>
      <c r="I150" s="96" t="s">
        <v>11</v>
      </c>
      <c r="J150" s="93" t="s">
        <v>1086</v>
      </c>
      <c r="K150" s="93" t="s">
        <v>780</v>
      </c>
      <c r="L150" s="93" t="s">
        <v>1704</v>
      </c>
      <c r="M150" s="97" t="s">
        <v>32</v>
      </c>
      <c r="N150" s="98" t="s">
        <v>32</v>
      </c>
      <c r="O150" s="93" t="s">
        <v>975</v>
      </c>
      <c r="P150" s="93" t="s">
        <v>980</v>
      </c>
      <c r="Q150" s="93" t="s">
        <v>594</v>
      </c>
      <c r="R150" s="93" t="s">
        <v>595</v>
      </c>
      <c r="S150" s="93" t="s">
        <v>981</v>
      </c>
    </row>
    <row r="151" spans="1:19">
      <c r="A151" s="92" t="s">
        <v>443</v>
      </c>
      <c r="B151" s="93" t="str">
        <f t="shared" si="2"/>
        <v>Pseudoarticulospora caudata sp. nov.</v>
      </c>
      <c r="C151" s="94" t="s">
        <v>1219</v>
      </c>
      <c r="D151" s="94" t="s">
        <v>1220</v>
      </c>
      <c r="E151" s="93" t="s">
        <v>1133</v>
      </c>
      <c r="F151" s="93" t="s">
        <v>472</v>
      </c>
      <c r="G151" s="93" t="s">
        <v>249</v>
      </c>
      <c r="H151" s="95">
        <v>38389</v>
      </c>
      <c r="I151" s="96" t="s">
        <v>11</v>
      </c>
      <c r="J151" s="93" t="s">
        <v>1222</v>
      </c>
      <c r="K151" s="93" t="s">
        <v>780</v>
      </c>
      <c r="L151" s="93" t="s">
        <v>1221</v>
      </c>
      <c r="M151" s="97" t="s">
        <v>32</v>
      </c>
      <c r="N151" s="98" t="s">
        <v>32</v>
      </c>
      <c r="O151" s="93" t="s">
        <v>975</v>
      </c>
      <c r="P151" s="93" t="s">
        <v>980</v>
      </c>
      <c r="Q151" s="93" t="s">
        <v>594</v>
      </c>
      <c r="R151" s="93" t="s">
        <v>595</v>
      </c>
      <c r="S151" s="93" t="s">
        <v>981</v>
      </c>
    </row>
    <row r="152" spans="1:19">
      <c r="A152" s="92" t="s">
        <v>444</v>
      </c>
      <c r="B152" s="93" t="str">
        <f t="shared" si="2"/>
        <v>Pseudoarticulospora caudata sp. nov.</v>
      </c>
      <c r="C152" s="94" t="s">
        <v>1219</v>
      </c>
      <c r="D152" s="94" t="s">
        <v>1220</v>
      </c>
      <c r="E152" s="93" t="s">
        <v>1133</v>
      </c>
      <c r="F152" s="93" t="s">
        <v>473</v>
      </c>
      <c r="G152" s="93" t="s">
        <v>249</v>
      </c>
      <c r="H152" s="95">
        <v>38389</v>
      </c>
      <c r="I152" s="96" t="s">
        <v>11</v>
      </c>
      <c r="K152" s="93" t="s">
        <v>780</v>
      </c>
      <c r="L152" s="93" t="s">
        <v>1223</v>
      </c>
      <c r="M152" s="97" t="s">
        <v>32</v>
      </c>
      <c r="N152" s="98" t="s">
        <v>32</v>
      </c>
      <c r="O152" s="93" t="s">
        <v>975</v>
      </c>
      <c r="P152" s="93" t="s">
        <v>980</v>
      </c>
      <c r="Q152" s="93" t="s">
        <v>594</v>
      </c>
      <c r="R152" s="93" t="s">
        <v>595</v>
      </c>
      <c r="S152" s="93" t="s">
        <v>981</v>
      </c>
    </row>
    <row r="153" spans="1:19">
      <c r="A153" s="92" t="s">
        <v>428</v>
      </c>
      <c r="B153" s="93" t="str">
        <f t="shared" si="2"/>
        <v>Tricladium varicosporoides (Tubaki) P.R. Johnst. &amp; Baschien</v>
      </c>
      <c r="C153" s="94" t="s">
        <v>50</v>
      </c>
      <c r="D153" s="94" t="s">
        <v>1837</v>
      </c>
      <c r="E153" s="93" t="s">
        <v>1838</v>
      </c>
      <c r="F153" s="93" t="s">
        <v>425</v>
      </c>
      <c r="G153" s="93" t="s">
        <v>249</v>
      </c>
      <c r="H153" s="95">
        <v>38451</v>
      </c>
      <c r="I153" s="96" t="s">
        <v>11</v>
      </c>
      <c r="J153" s="93" t="s">
        <v>1088</v>
      </c>
      <c r="K153" s="93" t="s">
        <v>780</v>
      </c>
      <c r="L153" s="93" t="s">
        <v>1087</v>
      </c>
      <c r="M153" s="97" t="s">
        <v>32</v>
      </c>
      <c r="N153" s="98" t="s">
        <v>32</v>
      </c>
      <c r="O153" s="93" t="s">
        <v>975</v>
      </c>
      <c r="P153" s="93" t="s">
        <v>980</v>
      </c>
      <c r="Q153" s="93" t="s">
        <v>594</v>
      </c>
      <c r="R153" s="93" t="s">
        <v>595</v>
      </c>
      <c r="S153" s="93" t="s">
        <v>1839</v>
      </c>
    </row>
    <row r="154" spans="1:19">
      <c r="A154" s="92" t="s">
        <v>431</v>
      </c>
      <c r="B154" s="93" t="str">
        <f t="shared" si="2"/>
        <v xml:space="preserve">Helicosporous 3  </v>
      </c>
      <c r="C154" s="94" t="s">
        <v>432</v>
      </c>
      <c r="F154" s="93" t="s">
        <v>425</v>
      </c>
      <c r="G154" s="93" t="s">
        <v>249</v>
      </c>
      <c r="H154" s="95">
        <v>38451</v>
      </c>
      <c r="I154" s="96" t="s">
        <v>11</v>
      </c>
      <c r="J154" s="93" t="s">
        <v>433</v>
      </c>
      <c r="M154" s="97" t="s">
        <v>32</v>
      </c>
      <c r="N154" s="98" t="s">
        <v>32</v>
      </c>
    </row>
    <row r="155" spans="1:19">
      <c r="A155" s="92" t="s">
        <v>424</v>
      </c>
      <c r="B155" s="93" t="str">
        <f t="shared" si="2"/>
        <v>Flabellospora verticillata Alas.</v>
      </c>
      <c r="C155" s="94" t="s">
        <v>401</v>
      </c>
      <c r="D155" s="94" t="s">
        <v>407</v>
      </c>
      <c r="E155" s="93" t="s">
        <v>408</v>
      </c>
      <c r="F155" s="93" t="s">
        <v>425</v>
      </c>
      <c r="G155" s="93" t="s">
        <v>249</v>
      </c>
      <c r="H155" s="95">
        <v>38451</v>
      </c>
      <c r="I155" s="96" t="s">
        <v>11</v>
      </c>
      <c r="M155" s="97" t="s">
        <v>32</v>
      </c>
      <c r="N155" s="98" t="s">
        <v>32</v>
      </c>
    </row>
    <row r="156" spans="1:19">
      <c r="A156" s="92" t="s">
        <v>437</v>
      </c>
      <c r="B156" s="93" t="str">
        <f t="shared" si="2"/>
        <v>Helicomyces torquatus L.C. Lane &amp; Shearer</v>
      </c>
      <c r="C156" s="94" t="s">
        <v>371</v>
      </c>
      <c r="D156" s="94" t="s">
        <v>372</v>
      </c>
      <c r="E156" s="93" t="s">
        <v>373</v>
      </c>
      <c r="F156" s="93" t="s">
        <v>425</v>
      </c>
      <c r="G156" s="93" t="s">
        <v>249</v>
      </c>
      <c r="H156" s="95">
        <v>38451</v>
      </c>
      <c r="I156" s="96" t="s">
        <v>11</v>
      </c>
      <c r="M156" s="97" t="s">
        <v>32</v>
      </c>
      <c r="N156" s="98" t="s">
        <v>32</v>
      </c>
    </row>
    <row r="157" spans="1:19">
      <c r="A157" s="92" t="s">
        <v>429</v>
      </c>
      <c r="B157" s="93" t="str">
        <f t="shared" si="2"/>
        <v>Tricladium varicosporoides (Tubaki) P.R. Johnst. &amp; Baschien</v>
      </c>
      <c r="C157" s="94" t="s">
        <v>50</v>
      </c>
      <c r="D157" s="94" t="s">
        <v>1837</v>
      </c>
      <c r="E157" s="93" t="s">
        <v>1838</v>
      </c>
      <c r="F157" s="93" t="s">
        <v>425</v>
      </c>
      <c r="G157" s="93" t="s">
        <v>249</v>
      </c>
      <c r="H157" s="95">
        <v>38451</v>
      </c>
      <c r="I157" s="96" t="s">
        <v>11</v>
      </c>
      <c r="J157" s="93" t="s">
        <v>438</v>
      </c>
      <c r="M157" s="97" t="s">
        <v>32</v>
      </c>
      <c r="N157" s="98" t="s">
        <v>32</v>
      </c>
    </row>
    <row r="158" spans="1:19">
      <c r="A158" s="92" t="s">
        <v>430</v>
      </c>
      <c r="B158" s="93" t="str">
        <f t="shared" si="2"/>
        <v>Tricladium varicosporoides (Tubaki) P.R. Johnst. &amp; Baschien</v>
      </c>
      <c r="C158" s="94" t="s">
        <v>50</v>
      </c>
      <c r="D158" s="94" t="s">
        <v>1837</v>
      </c>
      <c r="E158" s="93" t="s">
        <v>1838</v>
      </c>
      <c r="F158" s="93" t="s">
        <v>425</v>
      </c>
      <c r="G158" s="93" t="s">
        <v>249</v>
      </c>
      <c r="H158" s="95">
        <v>38451</v>
      </c>
      <c r="I158" s="96" t="s">
        <v>11</v>
      </c>
      <c r="J158" s="93" t="s">
        <v>1092</v>
      </c>
      <c r="M158" s="97" t="s">
        <v>32</v>
      </c>
      <c r="N158" s="98" t="s">
        <v>32</v>
      </c>
      <c r="O158" s="93" t="s">
        <v>975</v>
      </c>
      <c r="P158" s="93" t="s">
        <v>980</v>
      </c>
      <c r="Q158" s="93" t="s">
        <v>594</v>
      </c>
      <c r="R158" s="93" t="s">
        <v>595</v>
      </c>
      <c r="S158" s="93" t="s">
        <v>1839</v>
      </c>
    </row>
    <row r="159" spans="1:19">
      <c r="A159" s="92" t="s">
        <v>434</v>
      </c>
      <c r="B159" s="93" t="str">
        <f t="shared" si="2"/>
        <v>Isthmotricladia gombakiensis Nawawi</v>
      </c>
      <c r="C159" s="94" t="s">
        <v>435</v>
      </c>
      <c r="D159" s="94" t="s">
        <v>436</v>
      </c>
      <c r="E159" s="93" t="s">
        <v>196</v>
      </c>
      <c r="F159" s="93" t="s">
        <v>425</v>
      </c>
      <c r="G159" s="93" t="s">
        <v>249</v>
      </c>
      <c r="H159" s="95">
        <v>38451</v>
      </c>
      <c r="I159" s="96" t="s">
        <v>11</v>
      </c>
      <c r="J159" s="93" t="s">
        <v>1094</v>
      </c>
      <c r="K159" s="93" t="s">
        <v>780</v>
      </c>
      <c r="L159" s="93" t="s">
        <v>1093</v>
      </c>
      <c r="M159" s="97" t="s">
        <v>32</v>
      </c>
      <c r="N159" s="98" t="s">
        <v>32</v>
      </c>
      <c r="O159" s="93" t="s">
        <v>975</v>
      </c>
      <c r="P159" s="93" t="s">
        <v>980</v>
      </c>
      <c r="Q159" s="93" t="s">
        <v>981</v>
      </c>
      <c r="R159" s="93" t="s">
        <v>981</v>
      </c>
      <c r="S159" s="93" t="s">
        <v>981</v>
      </c>
    </row>
    <row r="160" spans="1:19">
      <c r="A160" s="92" t="s">
        <v>455</v>
      </c>
      <c r="B160" s="93" t="str">
        <f t="shared" si="2"/>
        <v>Pyramidospora constricta N. Singh</v>
      </c>
      <c r="C160" s="94" t="s">
        <v>183</v>
      </c>
      <c r="D160" s="94" t="s">
        <v>260</v>
      </c>
      <c r="E160" s="93" t="s">
        <v>566</v>
      </c>
      <c r="F160" s="93" t="s">
        <v>457</v>
      </c>
      <c r="G160" s="93" t="s">
        <v>2160</v>
      </c>
      <c r="H160" s="95">
        <v>39196</v>
      </c>
      <c r="I160" s="96" t="s">
        <v>11</v>
      </c>
      <c r="J160" s="93" t="s">
        <v>1096</v>
      </c>
      <c r="M160" s="97" t="s">
        <v>32</v>
      </c>
      <c r="N160" s="98" t="s">
        <v>32</v>
      </c>
    </row>
    <row r="161" spans="1:19">
      <c r="A161" s="92" t="s">
        <v>456</v>
      </c>
      <c r="B161" s="93" t="str">
        <f t="shared" si="2"/>
        <v>Pyramidospora constricta N. Singh</v>
      </c>
      <c r="C161" s="94" t="s">
        <v>183</v>
      </c>
      <c r="D161" s="94" t="s">
        <v>260</v>
      </c>
      <c r="E161" s="93" t="s">
        <v>566</v>
      </c>
      <c r="F161" s="93" t="s">
        <v>457</v>
      </c>
      <c r="G161" s="93" t="s">
        <v>2160</v>
      </c>
      <c r="H161" s="95">
        <v>39196</v>
      </c>
      <c r="I161" s="96" t="s">
        <v>11</v>
      </c>
      <c r="J161" s="93" t="s">
        <v>1096</v>
      </c>
      <c r="M161" s="97" t="s">
        <v>32</v>
      </c>
      <c r="N161" s="98" t="s">
        <v>32</v>
      </c>
    </row>
    <row r="162" spans="1:19">
      <c r="A162" s="92" t="s">
        <v>454</v>
      </c>
      <c r="B162" s="93" t="str">
        <f t="shared" si="2"/>
        <v>Pyramidospora constricta N. Singh</v>
      </c>
      <c r="C162" s="94" t="s">
        <v>183</v>
      </c>
      <c r="D162" s="94" t="s">
        <v>260</v>
      </c>
      <c r="E162" s="93" t="s">
        <v>566</v>
      </c>
      <c r="F162" s="93" t="s">
        <v>457</v>
      </c>
      <c r="G162" s="93" t="s">
        <v>2160</v>
      </c>
      <c r="H162" s="95">
        <v>39196</v>
      </c>
      <c r="I162" s="96" t="s">
        <v>11</v>
      </c>
      <c r="J162" s="93" t="s">
        <v>1096</v>
      </c>
      <c r="K162" s="93" t="s">
        <v>780</v>
      </c>
      <c r="L162" s="93" t="s">
        <v>1095</v>
      </c>
      <c r="M162" s="97" t="s">
        <v>32</v>
      </c>
      <c r="N162" s="98" t="s">
        <v>32</v>
      </c>
      <c r="O162" s="93" t="s">
        <v>975</v>
      </c>
      <c r="P162" s="93" t="s">
        <v>980</v>
      </c>
      <c r="Q162" s="93" t="s">
        <v>981</v>
      </c>
      <c r="R162" s="93" t="s">
        <v>981</v>
      </c>
      <c r="S162" s="93" t="s">
        <v>981</v>
      </c>
    </row>
    <row r="163" spans="1:19">
      <c r="A163" s="92" t="s">
        <v>453</v>
      </c>
      <c r="B163" s="93" t="str">
        <f t="shared" si="2"/>
        <v xml:space="preserve">Tetranacrium sp. </v>
      </c>
      <c r="C163" s="94" t="s">
        <v>380</v>
      </c>
      <c r="D163" s="94" t="s">
        <v>451</v>
      </c>
      <c r="F163" s="102" t="s">
        <v>460</v>
      </c>
      <c r="G163" s="93" t="s">
        <v>459</v>
      </c>
      <c r="H163" s="95">
        <v>39182</v>
      </c>
      <c r="I163" s="96" t="s">
        <v>11</v>
      </c>
      <c r="J163" s="93" t="s">
        <v>452</v>
      </c>
      <c r="K163" s="93" t="s">
        <v>780</v>
      </c>
      <c r="L163" s="93" t="s">
        <v>1079</v>
      </c>
      <c r="M163" s="97" t="s">
        <v>32</v>
      </c>
      <c r="N163" s="98" t="s">
        <v>32</v>
      </c>
      <c r="O163" s="93" t="s">
        <v>975</v>
      </c>
      <c r="P163" s="93" t="s">
        <v>980</v>
      </c>
      <c r="Q163" s="93" t="s">
        <v>981</v>
      </c>
      <c r="R163" s="93" t="s">
        <v>981</v>
      </c>
      <c r="S163" s="93" t="s">
        <v>981</v>
      </c>
    </row>
    <row r="164" spans="1:19">
      <c r="A164" s="92" t="s">
        <v>450</v>
      </c>
      <c r="B164" s="93" t="str">
        <f t="shared" si="2"/>
        <v xml:space="preserve">Tetranacrium sp. </v>
      </c>
      <c r="C164" s="94" t="s">
        <v>380</v>
      </c>
      <c r="D164" s="94" t="s">
        <v>451</v>
      </c>
      <c r="F164" s="102" t="s">
        <v>460</v>
      </c>
      <c r="G164" s="93" t="s">
        <v>459</v>
      </c>
      <c r="H164" s="95">
        <v>39182</v>
      </c>
      <c r="I164" s="96" t="s">
        <v>11</v>
      </c>
      <c r="J164" s="93" t="s">
        <v>452</v>
      </c>
      <c r="M164" s="97" t="s">
        <v>32</v>
      </c>
      <c r="N164" s="98" t="s">
        <v>32</v>
      </c>
    </row>
    <row r="165" spans="1:19" s="27" customFormat="1" ht="14.4">
      <c r="A165" s="26" t="s">
        <v>462</v>
      </c>
      <c r="B165" s="27" t="str">
        <f t="shared" si="2"/>
        <v>Anguillospora ?rosea J. Webster &amp; Descals</v>
      </c>
      <c r="C165" s="27" t="s">
        <v>31</v>
      </c>
      <c r="D165" s="27" t="s">
        <v>468</v>
      </c>
      <c r="E165" s="27" t="s">
        <v>418</v>
      </c>
      <c r="F165" s="69" t="s">
        <v>469</v>
      </c>
      <c r="G165" s="27" t="s">
        <v>470</v>
      </c>
      <c r="H165" s="28">
        <v>39242</v>
      </c>
      <c r="I165" s="29" t="s">
        <v>11</v>
      </c>
      <c r="J165" s="27" t="s">
        <v>733</v>
      </c>
      <c r="M165" s="29" t="s">
        <v>32</v>
      </c>
      <c r="N165" s="29" t="s">
        <v>32</v>
      </c>
    </row>
    <row r="166" spans="1:19" s="27" customFormat="1" ht="14.4">
      <c r="A166" s="26" t="s">
        <v>463</v>
      </c>
      <c r="B166" s="27" t="str">
        <f t="shared" si="2"/>
        <v>Anguillospora ?rosea J. Webster &amp; Descals</v>
      </c>
      <c r="C166" s="27" t="s">
        <v>31</v>
      </c>
      <c r="D166" s="27" t="s">
        <v>468</v>
      </c>
      <c r="E166" s="27" t="s">
        <v>418</v>
      </c>
      <c r="F166" s="69" t="s">
        <v>469</v>
      </c>
      <c r="G166" s="27" t="s">
        <v>470</v>
      </c>
      <c r="H166" s="28">
        <v>39242</v>
      </c>
      <c r="I166" s="29" t="s">
        <v>11</v>
      </c>
      <c r="M166" s="29" t="s">
        <v>32</v>
      </c>
      <c r="N166" s="29" t="s">
        <v>32</v>
      </c>
    </row>
    <row r="167" spans="1:19">
      <c r="A167" s="92" t="s">
        <v>464</v>
      </c>
      <c r="B167" s="93" t="str">
        <f t="shared" si="2"/>
        <v>Triscelophorus acuminatus Nawawi</v>
      </c>
      <c r="C167" s="94" t="s">
        <v>64</v>
      </c>
      <c r="D167" s="94" t="s">
        <v>316</v>
      </c>
      <c r="E167" s="93" t="s">
        <v>196</v>
      </c>
      <c r="F167" s="102" t="s">
        <v>469</v>
      </c>
      <c r="G167" s="93" t="s">
        <v>471</v>
      </c>
      <c r="H167" s="95">
        <v>39242</v>
      </c>
      <c r="I167" s="96" t="s">
        <v>11</v>
      </c>
      <c r="K167" s="93" t="s">
        <v>780</v>
      </c>
      <c r="L167" s="93" t="s">
        <v>1004</v>
      </c>
      <c r="M167" s="97" t="s">
        <v>32</v>
      </c>
      <c r="N167" s="98" t="s">
        <v>32</v>
      </c>
      <c r="O167" s="93" t="s">
        <v>975</v>
      </c>
      <c r="P167" s="93" t="s">
        <v>980</v>
      </c>
      <c r="Q167" s="93" t="s">
        <v>593</v>
      </c>
      <c r="R167" s="93" t="s">
        <v>981</v>
      </c>
      <c r="S167" s="93" t="s">
        <v>981</v>
      </c>
    </row>
    <row r="168" spans="1:19">
      <c r="A168" s="92" t="s">
        <v>465</v>
      </c>
      <c r="B168" s="93" t="str">
        <f t="shared" si="2"/>
        <v>Triscelophorus acuminatus Nawawi</v>
      </c>
      <c r="C168" s="94" t="s">
        <v>64</v>
      </c>
      <c r="D168" s="94" t="s">
        <v>316</v>
      </c>
      <c r="E168" s="93" t="s">
        <v>196</v>
      </c>
      <c r="F168" s="102" t="s">
        <v>469</v>
      </c>
      <c r="G168" s="93" t="s">
        <v>471</v>
      </c>
      <c r="H168" s="95">
        <v>39242</v>
      </c>
      <c r="I168" s="96" t="s">
        <v>11</v>
      </c>
      <c r="M168" s="97" t="s">
        <v>32</v>
      </c>
      <c r="N168" s="98" t="s">
        <v>32</v>
      </c>
    </row>
    <row r="169" spans="1:19">
      <c r="A169" s="92" t="s">
        <v>466</v>
      </c>
      <c r="B169" s="93" t="str">
        <f t="shared" si="2"/>
        <v>Dactylella microaquatica Tubaki</v>
      </c>
      <c r="C169" s="94" t="s">
        <v>334</v>
      </c>
      <c r="D169" s="94" t="s">
        <v>335</v>
      </c>
      <c r="E169" s="93" t="s">
        <v>229</v>
      </c>
      <c r="F169" s="102" t="s">
        <v>469</v>
      </c>
      <c r="G169" s="93" t="s">
        <v>471</v>
      </c>
      <c r="H169" s="95">
        <v>39242</v>
      </c>
      <c r="I169" s="96" t="s">
        <v>11</v>
      </c>
      <c r="J169" s="100" t="s">
        <v>1616</v>
      </c>
      <c r="K169" s="93" t="s">
        <v>780</v>
      </c>
      <c r="L169" s="93" t="s">
        <v>1047</v>
      </c>
      <c r="M169" s="97" t="s">
        <v>32</v>
      </c>
      <c r="N169" s="98" t="s">
        <v>32</v>
      </c>
      <c r="O169" s="93" t="s">
        <v>975</v>
      </c>
      <c r="P169" s="93" t="s">
        <v>980</v>
      </c>
      <c r="Q169" s="93" t="s">
        <v>593</v>
      </c>
      <c r="R169" s="93" t="s">
        <v>981</v>
      </c>
      <c r="S169" s="93" t="s">
        <v>981</v>
      </c>
    </row>
    <row r="170" spans="1:19">
      <c r="A170" s="92" t="s">
        <v>467</v>
      </c>
      <c r="B170" s="93" t="str">
        <f t="shared" si="2"/>
        <v>Dactylella microaquatica Tubaki</v>
      </c>
      <c r="C170" s="94" t="s">
        <v>334</v>
      </c>
      <c r="D170" s="94" t="s">
        <v>335</v>
      </c>
      <c r="E170" s="93" t="s">
        <v>229</v>
      </c>
      <c r="F170" s="102" t="s">
        <v>469</v>
      </c>
      <c r="G170" s="93" t="s">
        <v>471</v>
      </c>
      <c r="H170" s="95">
        <v>39242</v>
      </c>
      <c r="I170" s="96" t="s">
        <v>11</v>
      </c>
      <c r="M170" s="97" t="s">
        <v>32</v>
      </c>
      <c r="N170" s="98" t="s">
        <v>32</v>
      </c>
    </row>
    <row r="171" spans="1:19">
      <c r="A171" s="92" t="s">
        <v>445</v>
      </c>
      <c r="B171" s="93" t="str">
        <f t="shared" si="2"/>
        <v>Tricladium gracile Ingold</v>
      </c>
      <c r="C171" s="94" t="s">
        <v>50</v>
      </c>
      <c r="D171" s="94" t="s">
        <v>447</v>
      </c>
      <c r="E171" s="93" t="s">
        <v>26</v>
      </c>
      <c r="F171" s="93" t="s">
        <v>448</v>
      </c>
      <c r="G171" s="93" t="s">
        <v>253</v>
      </c>
      <c r="H171" s="95">
        <v>39261</v>
      </c>
      <c r="I171" s="96" t="s">
        <v>11</v>
      </c>
      <c r="J171" s="93" t="s">
        <v>1227</v>
      </c>
      <c r="K171" s="93" t="s">
        <v>780</v>
      </c>
      <c r="L171" s="93" t="s">
        <v>1226</v>
      </c>
      <c r="M171" s="97" t="s">
        <v>32</v>
      </c>
      <c r="N171" s="98" t="s">
        <v>32</v>
      </c>
      <c r="O171" s="93" t="s">
        <v>975</v>
      </c>
      <c r="P171" s="93" t="s">
        <v>980</v>
      </c>
      <c r="Q171" s="93" t="s">
        <v>593</v>
      </c>
      <c r="R171" s="93" t="s">
        <v>981</v>
      </c>
      <c r="S171" s="93" t="s">
        <v>981</v>
      </c>
    </row>
    <row r="172" spans="1:19">
      <c r="A172" s="92" t="s">
        <v>446</v>
      </c>
      <c r="B172" s="93" t="str">
        <f t="shared" si="2"/>
        <v>Tricladium gracile Ingold</v>
      </c>
      <c r="C172" s="94" t="s">
        <v>50</v>
      </c>
      <c r="D172" s="94" t="s">
        <v>447</v>
      </c>
      <c r="E172" s="93" t="s">
        <v>26</v>
      </c>
      <c r="F172" s="93" t="s">
        <v>448</v>
      </c>
      <c r="G172" s="93" t="s">
        <v>253</v>
      </c>
      <c r="H172" s="95">
        <v>39261</v>
      </c>
      <c r="I172" s="96" t="s">
        <v>11</v>
      </c>
      <c r="J172" s="93" t="s">
        <v>1227</v>
      </c>
      <c r="K172" s="93" t="s">
        <v>780</v>
      </c>
      <c r="L172" s="93" t="s">
        <v>1229</v>
      </c>
      <c r="M172" s="97" t="s">
        <v>32</v>
      </c>
      <c r="N172" s="98" t="s">
        <v>32</v>
      </c>
      <c r="O172" s="93" t="s">
        <v>975</v>
      </c>
      <c r="P172" s="93" t="s">
        <v>980</v>
      </c>
      <c r="Q172" s="93" t="s">
        <v>593</v>
      </c>
      <c r="R172" s="93" t="s">
        <v>981</v>
      </c>
      <c r="S172" s="93" t="s">
        <v>981</v>
      </c>
    </row>
    <row r="173" spans="1:19">
      <c r="A173" s="92" t="s">
        <v>461</v>
      </c>
      <c r="B173" s="93" t="str">
        <f t="shared" si="2"/>
        <v>Lunulospora curvula Ingold</v>
      </c>
      <c r="C173" s="94" t="s">
        <v>201</v>
      </c>
      <c r="D173" s="94" t="s">
        <v>202</v>
      </c>
      <c r="E173" s="93" t="s">
        <v>26</v>
      </c>
      <c r="F173" s="93" t="s">
        <v>448</v>
      </c>
      <c r="G173" s="93" t="s">
        <v>253</v>
      </c>
      <c r="H173" s="95">
        <v>39261</v>
      </c>
      <c r="I173" s="96" t="s">
        <v>11</v>
      </c>
      <c r="J173" s="93" t="s">
        <v>449</v>
      </c>
      <c r="M173" s="97" t="s">
        <v>32</v>
      </c>
      <c r="N173" s="98" t="s">
        <v>32</v>
      </c>
    </row>
    <row r="174" spans="1:19" s="27" customFormat="1" ht="14.4">
      <c r="A174" s="26" t="s">
        <v>474</v>
      </c>
      <c r="B174" s="27" t="str">
        <f t="shared" si="2"/>
        <v>Fusarium cavispermum Corda</v>
      </c>
      <c r="C174" s="27" t="s">
        <v>479</v>
      </c>
      <c r="D174" s="27" t="s">
        <v>480</v>
      </c>
      <c r="E174" s="27" t="s">
        <v>240</v>
      </c>
      <c r="F174" s="27" t="s">
        <v>482</v>
      </c>
      <c r="G174" s="27" t="s">
        <v>481</v>
      </c>
      <c r="H174" s="28">
        <v>39929</v>
      </c>
      <c r="I174" s="29" t="s">
        <v>11</v>
      </c>
      <c r="J174" s="27" t="s">
        <v>733</v>
      </c>
      <c r="M174" s="35" t="s">
        <v>32</v>
      </c>
      <c r="N174" s="35" t="s">
        <v>32</v>
      </c>
    </row>
    <row r="175" spans="1:19">
      <c r="A175" s="92" t="s">
        <v>475</v>
      </c>
      <c r="B175" s="93" t="str">
        <f t="shared" si="2"/>
        <v>Hydrocina chaetocladia Scheuer</v>
      </c>
      <c r="C175" s="94" t="s">
        <v>1173</v>
      </c>
      <c r="D175" s="94" t="s">
        <v>193</v>
      </c>
      <c r="E175" s="93" t="s">
        <v>1174</v>
      </c>
      <c r="F175" s="93" t="s">
        <v>482</v>
      </c>
      <c r="G175" s="93" t="s">
        <v>481</v>
      </c>
      <c r="H175" s="95">
        <v>39929</v>
      </c>
      <c r="I175" s="96" t="s">
        <v>11</v>
      </c>
      <c r="M175" s="97" t="s">
        <v>32</v>
      </c>
      <c r="N175" s="98" t="s">
        <v>32</v>
      </c>
    </row>
    <row r="176" spans="1:19">
      <c r="A176" s="92" t="s">
        <v>477</v>
      </c>
      <c r="B176" s="93" t="str">
        <f t="shared" si="2"/>
        <v>Anguillospora filiformis Greath.</v>
      </c>
      <c r="C176" s="94" t="s">
        <v>31</v>
      </c>
      <c r="D176" s="94" t="s">
        <v>41</v>
      </c>
      <c r="E176" s="93" t="s">
        <v>42</v>
      </c>
      <c r="F176" s="93" t="s">
        <v>482</v>
      </c>
      <c r="G176" s="93" t="s">
        <v>253</v>
      </c>
      <c r="H176" s="95">
        <v>39929</v>
      </c>
      <c r="I176" s="96" t="s">
        <v>11</v>
      </c>
      <c r="M176" s="97" t="s">
        <v>32</v>
      </c>
      <c r="N176" s="98" t="s">
        <v>32</v>
      </c>
    </row>
    <row r="177" spans="1:19">
      <c r="A177" s="92" t="s">
        <v>476</v>
      </c>
      <c r="B177" s="93" t="str">
        <f t="shared" si="2"/>
        <v>Articulospora tetracladia Ingold</v>
      </c>
      <c r="C177" s="94" t="s">
        <v>81</v>
      </c>
      <c r="D177" s="94" t="s">
        <v>82</v>
      </c>
      <c r="E177" s="93" t="s">
        <v>26</v>
      </c>
      <c r="F177" s="93" t="s">
        <v>482</v>
      </c>
      <c r="G177" s="93" t="s">
        <v>253</v>
      </c>
      <c r="H177" s="95">
        <v>39929</v>
      </c>
      <c r="I177" s="96" t="s">
        <v>11</v>
      </c>
      <c r="M177" s="97" t="s">
        <v>32</v>
      </c>
      <c r="N177" s="98" t="s">
        <v>32</v>
      </c>
    </row>
    <row r="178" spans="1:19">
      <c r="A178" s="92" t="s">
        <v>478</v>
      </c>
      <c r="B178" s="93" t="str">
        <f t="shared" si="2"/>
        <v>Dimorphospora foliicola Tubaki</v>
      </c>
      <c r="C178" s="94" t="s">
        <v>85</v>
      </c>
      <c r="D178" s="94" t="s">
        <v>86</v>
      </c>
      <c r="E178" s="93" t="s">
        <v>229</v>
      </c>
      <c r="F178" s="93" t="s">
        <v>482</v>
      </c>
      <c r="G178" s="93" t="s">
        <v>253</v>
      </c>
      <c r="H178" s="95">
        <v>39929</v>
      </c>
      <c r="I178" s="96" t="s">
        <v>11</v>
      </c>
      <c r="M178" s="97" t="s">
        <v>32</v>
      </c>
      <c r="N178" s="98" t="s">
        <v>32</v>
      </c>
    </row>
    <row r="179" spans="1:19" s="27" customFormat="1" ht="14.4">
      <c r="A179" s="26" t="s">
        <v>483</v>
      </c>
      <c r="B179" s="27" t="str">
        <f t="shared" si="2"/>
        <v xml:space="preserve">Varicosporium sp. 2 </v>
      </c>
      <c r="C179" s="27" t="s">
        <v>164</v>
      </c>
      <c r="D179" s="27" t="s">
        <v>440</v>
      </c>
      <c r="F179" s="27" t="s">
        <v>360</v>
      </c>
      <c r="G179" s="27" t="s">
        <v>588</v>
      </c>
      <c r="H179" s="28">
        <v>39991</v>
      </c>
      <c r="I179" s="29" t="s">
        <v>11</v>
      </c>
      <c r="J179" s="27" t="s">
        <v>733</v>
      </c>
      <c r="M179" s="35" t="s">
        <v>32</v>
      </c>
      <c r="N179" s="35" t="s">
        <v>32</v>
      </c>
    </row>
    <row r="180" spans="1:19">
      <c r="A180" s="92" t="s">
        <v>504</v>
      </c>
      <c r="B180" s="93" t="str">
        <f t="shared" si="2"/>
        <v xml:space="preserve">Varicosporium sp. 2 </v>
      </c>
      <c r="C180" s="94" t="s">
        <v>164</v>
      </c>
      <c r="D180" s="94" t="s">
        <v>440</v>
      </c>
      <c r="F180" s="93" t="s">
        <v>360</v>
      </c>
      <c r="G180" s="93" t="s">
        <v>588</v>
      </c>
      <c r="H180" s="95">
        <v>39991</v>
      </c>
      <c r="I180" s="96" t="s">
        <v>11</v>
      </c>
      <c r="J180" s="93" t="s">
        <v>565</v>
      </c>
      <c r="K180" s="93" t="s">
        <v>780</v>
      </c>
      <c r="L180" s="93" t="s">
        <v>1097</v>
      </c>
      <c r="M180" s="97" t="s">
        <v>32</v>
      </c>
      <c r="N180" s="98" t="s">
        <v>32</v>
      </c>
      <c r="O180" s="93" t="s">
        <v>975</v>
      </c>
      <c r="P180" s="93" t="s">
        <v>980</v>
      </c>
      <c r="Q180" s="93" t="s">
        <v>594</v>
      </c>
      <c r="R180" s="93" t="s">
        <v>595</v>
      </c>
      <c r="S180" s="93" t="s">
        <v>981</v>
      </c>
    </row>
    <row r="181" spans="1:19">
      <c r="A181" s="92" t="s">
        <v>503</v>
      </c>
      <c r="B181" s="93" t="str">
        <f t="shared" si="2"/>
        <v xml:space="preserve">Varicosporium sp. 2 </v>
      </c>
      <c r="C181" s="94" t="s">
        <v>164</v>
      </c>
      <c r="D181" s="94" t="s">
        <v>440</v>
      </c>
      <c r="F181" s="93" t="s">
        <v>360</v>
      </c>
      <c r="G181" s="93" t="s">
        <v>588</v>
      </c>
      <c r="H181" s="95">
        <v>39991</v>
      </c>
      <c r="I181" s="96" t="s">
        <v>11</v>
      </c>
      <c r="J181" s="93" t="s">
        <v>565</v>
      </c>
      <c r="K181" s="93" t="s">
        <v>780</v>
      </c>
      <c r="L181" s="93" t="s">
        <v>1097</v>
      </c>
      <c r="M181" s="97" t="s">
        <v>32</v>
      </c>
      <c r="N181" s="98" t="s">
        <v>32</v>
      </c>
      <c r="O181" s="93" t="s">
        <v>975</v>
      </c>
      <c r="P181" s="93" t="s">
        <v>980</v>
      </c>
      <c r="Q181" s="93" t="s">
        <v>594</v>
      </c>
      <c r="R181" s="93" t="s">
        <v>595</v>
      </c>
      <c r="S181" s="93" t="s">
        <v>981</v>
      </c>
    </row>
    <row r="182" spans="1:19" s="27" customFormat="1" ht="14.4">
      <c r="A182" s="26" t="s">
        <v>484</v>
      </c>
      <c r="B182" s="27" t="str">
        <f t="shared" si="2"/>
        <v>Flagellospora ?prolifera R.H. Petersen</v>
      </c>
      <c r="C182" s="41" t="s">
        <v>167</v>
      </c>
      <c r="D182" s="41" t="s">
        <v>1061</v>
      </c>
      <c r="E182" s="27" t="s">
        <v>36</v>
      </c>
      <c r="F182" s="27" t="s">
        <v>457</v>
      </c>
      <c r="G182" s="27" t="s">
        <v>2160</v>
      </c>
      <c r="H182" s="28">
        <v>39990</v>
      </c>
      <c r="I182" s="29" t="s">
        <v>11</v>
      </c>
      <c r="J182" s="27" t="s">
        <v>733</v>
      </c>
      <c r="M182" s="35" t="s">
        <v>32</v>
      </c>
      <c r="N182" s="35" t="s">
        <v>32</v>
      </c>
    </row>
    <row r="183" spans="1:19" s="27" customFormat="1" ht="14.4">
      <c r="A183" s="26" t="s">
        <v>485</v>
      </c>
      <c r="B183" s="27" t="str">
        <f t="shared" si="2"/>
        <v>Flagellospora ?prolifera R.H. Petersen</v>
      </c>
      <c r="C183" s="41" t="s">
        <v>167</v>
      </c>
      <c r="D183" s="41" t="s">
        <v>1061</v>
      </c>
      <c r="E183" s="27" t="s">
        <v>36</v>
      </c>
      <c r="F183" s="27" t="s">
        <v>457</v>
      </c>
      <c r="G183" s="27" t="s">
        <v>2160</v>
      </c>
      <c r="H183" s="28">
        <v>39990</v>
      </c>
      <c r="I183" s="29" t="s">
        <v>11</v>
      </c>
      <c r="J183" s="27" t="s">
        <v>733</v>
      </c>
      <c r="M183" s="35" t="s">
        <v>32</v>
      </c>
      <c r="N183" s="35" t="s">
        <v>32</v>
      </c>
    </row>
    <row r="184" spans="1:19">
      <c r="A184" s="92" t="s">
        <v>567</v>
      </c>
      <c r="B184" s="93" t="str">
        <f t="shared" si="2"/>
        <v>Dendrosporium lobatum Plakidas &amp; Edgerton ex J.L. Crane</v>
      </c>
      <c r="C184" s="94" t="s">
        <v>572</v>
      </c>
      <c r="D184" s="94" t="s">
        <v>571</v>
      </c>
      <c r="E184" s="93" t="s">
        <v>570</v>
      </c>
      <c r="F184" s="93" t="s">
        <v>360</v>
      </c>
      <c r="G184" s="93" t="s">
        <v>369</v>
      </c>
      <c r="H184" s="95">
        <v>39991</v>
      </c>
      <c r="I184" s="96" t="s">
        <v>11</v>
      </c>
      <c r="M184" s="97" t="s">
        <v>32</v>
      </c>
      <c r="N184" s="98" t="s">
        <v>32</v>
      </c>
    </row>
    <row r="185" spans="1:19" s="27" customFormat="1" ht="14.4">
      <c r="A185" s="26" t="s">
        <v>486</v>
      </c>
      <c r="B185" s="27" t="str">
        <f t="shared" si="2"/>
        <v>Varicosporium elodeae W. Kegel</v>
      </c>
      <c r="C185" s="27" t="s">
        <v>164</v>
      </c>
      <c r="D185" s="27" t="s">
        <v>536</v>
      </c>
      <c r="E185" s="27" t="s">
        <v>563</v>
      </c>
      <c r="F185" s="27" t="s">
        <v>589</v>
      </c>
      <c r="G185" s="27" t="s">
        <v>590</v>
      </c>
      <c r="H185" s="28">
        <v>40021</v>
      </c>
      <c r="I185" s="29" t="s">
        <v>11</v>
      </c>
      <c r="J185" s="27" t="s">
        <v>733</v>
      </c>
      <c r="M185" s="35" t="s">
        <v>32</v>
      </c>
      <c r="N185" s="35" t="s">
        <v>32</v>
      </c>
    </row>
    <row r="186" spans="1:19" s="27" customFormat="1" ht="14.4">
      <c r="A186" s="26" t="s">
        <v>487</v>
      </c>
      <c r="B186" s="27" t="str">
        <f t="shared" si="2"/>
        <v>Varicosporium elodeae W. Kegel</v>
      </c>
      <c r="C186" s="27" t="s">
        <v>164</v>
      </c>
      <c r="D186" s="27" t="s">
        <v>536</v>
      </c>
      <c r="E186" s="27" t="s">
        <v>563</v>
      </c>
      <c r="F186" s="27" t="s">
        <v>589</v>
      </c>
      <c r="G186" s="27" t="s">
        <v>590</v>
      </c>
      <c r="H186" s="28">
        <v>40021</v>
      </c>
      <c r="I186" s="29" t="s">
        <v>11</v>
      </c>
      <c r="J186" s="27" t="s">
        <v>733</v>
      </c>
      <c r="M186" s="35" t="s">
        <v>32</v>
      </c>
      <c r="N186" s="35" t="s">
        <v>32</v>
      </c>
    </row>
    <row r="187" spans="1:19">
      <c r="A187" s="92" t="s">
        <v>499</v>
      </c>
      <c r="B187" s="93" t="str">
        <f t="shared" si="2"/>
        <v>Fontanospora alternibrachiata Dyko</v>
      </c>
      <c r="C187" s="94" t="s">
        <v>69</v>
      </c>
      <c r="D187" s="93" t="s">
        <v>70</v>
      </c>
      <c r="E187" s="93" t="s">
        <v>35</v>
      </c>
      <c r="F187" s="93" t="s">
        <v>589</v>
      </c>
      <c r="G187" s="93" t="s">
        <v>590</v>
      </c>
      <c r="H187" s="95">
        <v>40021</v>
      </c>
      <c r="I187" s="96" t="s">
        <v>11</v>
      </c>
      <c r="M187" s="97" t="s">
        <v>32</v>
      </c>
      <c r="N187" s="98" t="s">
        <v>32</v>
      </c>
    </row>
    <row r="188" spans="1:19" s="27" customFormat="1" ht="14.4">
      <c r="A188" s="26" t="s">
        <v>568</v>
      </c>
      <c r="B188" s="27" t="str">
        <f t="shared" si="2"/>
        <v xml:space="preserve">Flagellospora sp. 2 </v>
      </c>
      <c r="C188" s="27" t="s">
        <v>167</v>
      </c>
      <c r="D188" s="27" t="s">
        <v>440</v>
      </c>
      <c r="F188" s="27" t="s">
        <v>589</v>
      </c>
      <c r="G188" s="27" t="s">
        <v>590</v>
      </c>
      <c r="H188" s="28">
        <v>40021</v>
      </c>
      <c r="I188" s="29" t="s">
        <v>11</v>
      </c>
      <c r="J188" s="27" t="s">
        <v>733</v>
      </c>
      <c r="M188" s="35" t="s">
        <v>32</v>
      </c>
      <c r="N188" s="35" t="s">
        <v>32</v>
      </c>
    </row>
    <row r="189" spans="1:19">
      <c r="A189" s="92" t="s">
        <v>569</v>
      </c>
      <c r="B189" s="93" t="str">
        <f t="shared" si="2"/>
        <v xml:space="preserve">Flagellospora sp. 2 </v>
      </c>
      <c r="C189" s="94" t="s">
        <v>167</v>
      </c>
      <c r="D189" s="94" t="s">
        <v>440</v>
      </c>
      <c r="F189" s="93" t="s">
        <v>589</v>
      </c>
      <c r="G189" s="93" t="s">
        <v>590</v>
      </c>
      <c r="H189" s="95">
        <v>40021</v>
      </c>
      <c r="I189" s="96" t="s">
        <v>11</v>
      </c>
      <c r="J189" s="93" t="s">
        <v>1548</v>
      </c>
      <c r="K189" s="93" t="s">
        <v>780</v>
      </c>
      <c r="L189" s="93" t="s">
        <v>1031</v>
      </c>
      <c r="M189" s="97" t="s">
        <v>32</v>
      </c>
      <c r="N189" s="98" t="s">
        <v>32</v>
      </c>
      <c r="O189" s="93" t="s">
        <v>975</v>
      </c>
      <c r="P189" s="93" t="s">
        <v>980</v>
      </c>
      <c r="Q189" s="93" t="s">
        <v>594</v>
      </c>
      <c r="R189" s="93" t="s">
        <v>595</v>
      </c>
      <c r="S189" s="99" t="s">
        <v>1013</v>
      </c>
    </row>
    <row r="190" spans="1:19">
      <c r="A190" s="92" t="s">
        <v>501</v>
      </c>
      <c r="B190" s="93" t="str">
        <f t="shared" si="2"/>
        <v>Mycofalcella calcarata Marvanová, Om-Kalth. &amp; J. Webster</v>
      </c>
      <c r="C190" s="94" t="s">
        <v>54</v>
      </c>
      <c r="D190" s="94" t="s">
        <v>55</v>
      </c>
      <c r="E190" s="93" t="s">
        <v>234</v>
      </c>
      <c r="F190" s="93" t="s">
        <v>591</v>
      </c>
      <c r="G190" s="93" t="s">
        <v>470</v>
      </c>
      <c r="H190" s="95">
        <v>40021</v>
      </c>
      <c r="I190" s="96" t="s">
        <v>11</v>
      </c>
      <c r="M190" s="97" t="s">
        <v>32</v>
      </c>
      <c r="N190" s="98" t="s">
        <v>32</v>
      </c>
    </row>
    <row r="191" spans="1:19" s="27" customFormat="1" ht="14.4">
      <c r="A191" s="26" t="s">
        <v>488</v>
      </c>
      <c r="B191" s="27" t="str">
        <f t="shared" si="2"/>
        <v>Triscelophorus konajensis K.R. Sridhar &amp; Kaver.</v>
      </c>
      <c r="C191" s="27" t="s">
        <v>64</v>
      </c>
      <c r="D191" s="27" t="s">
        <v>65</v>
      </c>
      <c r="E191" s="27" t="s">
        <v>241</v>
      </c>
      <c r="F191" s="27" t="s">
        <v>591</v>
      </c>
      <c r="G191" s="27" t="s">
        <v>244</v>
      </c>
      <c r="H191" s="28">
        <v>40021</v>
      </c>
      <c r="I191" s="29" t="s">
        <v>11</v>
      </c>
      <c r="J191" s="27" t="s">
        <v>733</v>
      </c>
      <c r="M191" s="35" t="s">
        <v>32</v>
      </c>
      <c r="N191" s="35" t="s">
        <v>32</v>
      </c>
    </row>
    <row r="192" spans="1:19">
      <c r="A192" s="92" t="s">
        <v>562</v>
      </c>
      <c r="B192" s="93" t="str">
        <f t="shared" si="2"/>
        <v>Mycofalcella calcarata Marvanová, Om-Kalth. &amp; J. Webster</v>
      </c>
      <c r="C192" s="94" t="s">
        <v>54</v>
      </c>
      <c r="D192" s="94" t="s">
        <v>55</v>
      </c>
      <c r="E192" s="93" t="s">
        <v>234</v>
      </c>
      <c r="F192" s="93" t="s">
        <v>591</v>
      </c>
      <c r="G192" s="93" t="s">
        <v>590</v>
      </c>
      <c r="H192" s="95">
        <v>40021</v>
      </c>
      <c r="I192" s="96" t="s">
        <v>11</v>
      </c>
      <c r="M192" s="97" t="s">
        <v>32</v>
      </c>
      <c r="N192" s="98" t="s">
        <v>32</v>
      </c>
    </row>
    <row r="193" spans="1:19">
      <c r="A193" s="92" t="s">
        <v>500</v>
      </c>
      <c r="B193" s="93" t="str">
        <f t="shared" si="2"/>
        <v>Mycofalcella calcarata Marvanová, Om-Kalth. &amp; J. Webster</v>
      </c>
      <c r="C193" s="94" t="s">
        <v>54</v>
      </c>
      <c r="D193" s="94" t="s">
        <v>55</v>
      </c>
      <c r="E193" s="93" t="s">
        <v>234</v>
      </c>
      <c r="F193" s="93" t="s">
        <v>591</v>
      </c>
      <c r="G193" s="93" t="s">
        <v>590</v>
      </c>
      <c r="H193" s="95">
        <v>40021</v>
      </c>
      <c r="I193" s="96" t="s">
        <v>11</v>
      </c>
      <c r="M193" s="97" t="s">
        <v>32</v>
      </c>
      <c r="N193" s="98" t="s">
        <v>32</v>
      </c>
    </row>
    <row r="194" spans="1:19">
      <c r="A194" s="92" t="s">
        <v>502</v>
      </c>
      <c r="B194" s="93" t="str">
        <f t="shared" ref="B194:B257" si="3">CONCATENATE(C194,M194,D194,N194,E194)</f>
        <v>Anguillospora filiformis Greath.</v>
      </c>
      <c r="C194" s="94" t="s">
        <v>31</v>
      </c>
      <c r="D194" s="94" t="s">
        <v>41</v>
      </c>
      <c r="E194" s="93" t="s">
        <v>42</v>
      </c>
      <c r="F194" s="93" t="s">
        <v>589</v>
      </c>
      <c r="G194" s="93" t="s">
        <v>590</v>
      </c>
      <c r="H194" s="95">
        <v>40021</v>
      </c>
      <c r="I194" s="96" t="s">
        <v>11</v>
      </c>
      <c r="M194" s="97" t="s">
        <v>32</v>
      </c>
      <c r="N194" s="98" t="s">
        <v>32</v>
      </c>
    </row>
    <row r="195" spans="1:19">
      <c r="A195" s="92" t="s">
        <v>490</v>
      </c>
      <c r="B195" s="93" t="str">
        <f t="shared" si="3"/>
        <v>Tetrachaetum elegans Ingold</v>
      </c>
      <c r="C195" s="94" t="s">
        <v>27</v>
      </c>
      <c r="D195" s="94" t="s">
        <v>3</v>
      </c>
      <c r="E195" s="93" t="s">
        <v>26</v>
      </c>
      <c r="F195" s="93" t="s">
        <v>587</v>
      </c>
      <c r="G195" s="93" t="s">
        <v>251</v>
      </c>
      <c r="H195" s="95">
        <v>40192</v>
      </c>
      <c r="I195" s="96" t="s">
        <v>11</v>
      </c>
      <c r="M195" s="97" t="s">
        <v>32</v>
      </c>
      <c r="N195" s="98" t="s">
        <v>32</v>
      </c>
    </row>
    <row r="196" spans="1:19">
      <c r="A196" s="92" t="s">
        <v>491</v>
      </c>
      <c r="B196" s="93" t="str">
        <f t="shared" si="3"/>
        <v>Tetrachaetum elegans Ingold</v>
      </c>
      <c r="C196" s="94" t="s">
        <v>27</v>
      </c>
      <c r="D196" s="94" t="s">
        <v>3</v>
      </c>
      <c r="E196" s="93" t="s">
        <v>26</v>
      </c>
      <c r="F196" s="93" t="s">
        <v>587</v>
      </c>
      <c r="G196" s="93" t="s">
        <v>251</v>
      </c>
      <c r="H196" s="95">
        <v>40192</v>
      </c>
      <c r="I196" s="96" t="s">
        <v>11</v>
      </c>
      <c r="M196" s="97" t="s">
        <v>32</v>
      </c>
      <c r="N196" s="98" t="s">
        <v>32</v>
      </c>
    </row>
    <row r="197" spans="1:19">
      <c r="A197" s="92" t="s">
        <v>492</v>
      </c>
      <c r="B197" s="93" t="str">
        <f t="shared" si="3"/>
        <v>Articulospora tetracladia Ingold</v>
      </c>
      <c r="C197" s="94" t="s">
        <v>81</v>
      </c>
      <c r="D197" s="94" t="s">
        <v>82</v>
      </c>
      <c r="E197" s="93" t="s">
        <v>26</v>
      </c>
      <c r="F197" s="93" t="s">
        <v>587</v>
      </c>
      <c r="G197" s="93" t="s">
        <v>251</v>
      </c>
      <c r="H197" s="95">
        <v>40192</v>
      </c>
      <c r="I197" s="96" t="s">
        <v>11</v>
      </c>
      <c r="M197" s="97" t="s">
        <v>32</v>
      </c>
      <c r="N197" s="98" t="s">
        <v>32</v>
      </c>
    </row>
    <row r="198" spans="1:19">
      <c r="A198" s="92" t="s">
        <v>493</v>
      </c>
      <c r="B198" s="93" t="str">
        <f t="shared" si="3"/>
        <v>Articulospora tetracladia Ingold</v>
      </c>
      <c r="C198" s="94" t="s">
        <v>81</v>
      </c>
      <c r="D198" s="94" t="s">
        <v>82</v>
      </c>
      <c r="E198" s="93" t="s">
        <v>26</v>
      </c>
      <c r="F198" s="93" t="s">
        <v>587</v>
      </c>
      <c r="G198" s="93" t="s">
        <v>251</v>
      </c>
      <c r="H198" s="95">
        <v>40192</v>
      </c>
      <c r="I198" s="96" t="s">
        <v>11</v>
      </c>
      <c r="M198" s="97" t="s">
        <v>32</v>
      </c>
      <c r="N198" s="98" t="s">
        <v>32</v>
      </c>
    </row>
    <row r="199" spans="1:19">
      <c r="A199" s="92" t="s">
        <v>494</v>
      </c>
      <c r="B199" s="93" t="str">
        <f t="shared" si="3"/>
        <v>Hydrocina chaetocladia Scheuer</v>
      </c>
      <c r="C199" s="94" t="s">
        <v>1173</v>
      </c>
      <c r="D199" s="94" t="s">
        <v>193</v>
      </c>
      <c r="E199" s="93" t="s">
        <v>1174</v>
      </c>
      <c r="F199" s="93" t="s">
        <v>587</v>
      </c>
      <c r="G199" s="93" t="s">
        <v>251</v>
      </c>
      <c r="H199" s="95">
        <v>40192</v>
      </c>
      <c r="I199" s="96" t="s">
        <v>11</v>
      </c>
      <c r="M199" s="97" t="s">
        <v>32</v>
      </c>
      <c r="N199" s="98" t="s">
        <v>32</v>
      </c>
    </row>
    <row r="200" spans="1:19">
      <c r="A200" s="92" t="s">
        <v>495</v>
      </c>
      <c r="B200" s="93" t="str">
        <f t="shared" si="3"/>
        <v>Alatospora acuminata Ingold</v>
      </c>
      <c r="C200" s="94" t="s">
        <v>28</v>
      </c>
      <c r="D200" s="94" t="s">
        <v>57</v>
      </c>
      <c r="E200" s="93" t="s">
        <v>26</v>
      </c>
      <c r="F200" s="93" t="s">
        <v>587</v>
      </c>
      <c r="G200" s="93" t="s">
        <v>251</v>
      </c>
      <c r="H200" s="95">
        <v>40192</v>
      </c>
      <c r="I200" s="96" t="s">
        <v>11</v>
      </c>
      <c r="M200" s="97" t="s">
        <v>32</v>
      </c>
      <c r="N200" s="98" t="s">
        <v>32</v>
      </c>
    </row>
    <row r="201" spans="1:19">
      <c r="A201" s="92" t="s">
        <v>496</v>
      </c>
      <c r="B201" s="93" t="str">
        <f t="shared" si="3"/>
        <v>Hydrocina chaetocladia Scheuer</v>
      </c>
      <c r="C201" s="94" t="s">
        <v>1173</v>
      </c>
      <c r="D201" s="94" t="s">
        <v>193</v>
      </c>
      <c r="E201" s="93" t="s">
        <v>1174</v>
      </c>
      <c r="F201" s="93" t="s">
        <v>587</v>
      </c>
      <c r="G201" s="93" t="s">
        <v>244</v>
      </c>
      <c r="H201" s="95">
        <v>40192</v>
      </c>
      <c r="I201" s="96" t="s">
        <v>11</v>
      </c>
      <c r="M201" s="97" t="s">
        <v>32</v>
      </c>
      <c r="N201" s="98" t="s">
        <v>32</v>
      </c>
    </row>
    <row r="202" spans="1:19">
      <c r="A202" s="92" t="s">
        <v>498</v>
      </c>
      <c r="B202" s="93" t="str">
        <f t="shared" si="3"/>
        <v xml:space="preserve">Flagellospora sp. 1  </v>
      </c>
      <c r="C202" s="94" t="s">
        <v>167</v>
      </c>
      <c r="D202" s="94" t="s">
        <v>439</v>
      </c>
      <c r="F202" s="93" t="s">
        <v>587</v>
      </c>
      <c r="G202" s="93" t="s">
        <v>251</v>
      </c>
      <c r="H202" s="95">
        <v>40192</v>
      </c>
      <c r="I202" s="96" t="s">
        <v>11</v>
      </c>
      <c r="K202" s="93" t="s">
        <v>780</v>
      </c>
      <c r="L202" s="93" t="s">
        <v>1024</v>
      </c>
      <c r="M202" s="97" t="s">
        <v>32</v>
      </c>
      <c r="N202" s="98" t="s">
        <v>32</v>
      </c>
      <c r="O202" s="93" t="s">
        <v>975</v>
      </c>
      <c r="P202" s="93" t="s">
        <v>980</v>
      </c>
      <c r="Q202" s="93" t="s">
        <v>594</v>
      </c>
      <c r="R202" s="93" t="s">
        <v>595</v>
      </c>
      <c r="S202" s="99" t="s">
        <v>1013</v>
      </c>
    </row>
    <row r="203" spans="1:19" s="27" customFormat="1" ht="14.4">
      <c r="A203" s="26" t="s">
        <v>497</v>
      </c>
      <c r="B203" s="27" t="str">
        <f t="shared" si="3"/>
        <v xml:space="preserve">Flagellospora sp. 1  </v>
      </c>
      <c r="C203" s="27" t="s">
        <v>167</v>
      </c>
      <c r="D203" s="27" t="s">
        <v>439</v>
      </c>
      <c r="F203" s="27" t="s">
        <v>587</v>
      </c>
      <c r="G203" s="27" t="s">
        <v>251</v>
      </c>
      <c r="H203" s="28">
        <v>40192</v>
      </c>
      <c r="I203" s="29" t="s">
        <v>11</v>
      </c>
      <c r="J203" s="27" t="s">
        <v>733</v>
      </c>
      <c r="M203" s="35" t="s">
        <v>32</v>
      </c>
      <c r="N203" s="35" t="s">
        <v>32</v>
      </c>
    </row>
    <row r="204" spans="1:19">
      <c r="A204" s="92" t="s">
        <v>737</v>
      </c>
      <c r="B204" s="93" t="str">
        <f t="shared" si="3"/>
        <v>Teteracladium marchalianum De Wild.</v>
      </c>
      <c r="C204" s="94" t="s">
        <v>738</v>
      </c>
      <c r="D204" s="94" t="s">
        <v>739</v>
      </c>
      <c r="E204" s="93" t="s">
        <v>221</v>
      </c>
      <c r="F204" s="93" t="s">
        <v>750</v>
      </c>
      <c r="G204" s="93" t="s">
        <v>620</v>
      </c>
      <c r="H204" s="95">
        <v>40343</v>
      </c>
      <c r="I204" s="96" t="s">
        <v>11</v>
      </c>
      <c r="J204" s="101"/>
      <c r="M204" s="97"/>
      <c r="N204" s="98"/>
    </row>
    <row r="205" spans="1:19">
      <c r="A205" s="92" t="s">
        <v>740</v>
      </c>
      <c r="B205" s="93" t="str">
        <f t="shared" si="3"/>
        <v>Articulospora proliferata A. Roldán &amp; W.J.J. van der Merwe</v>
      </c>
      <c r="C205" s="94" t="s">
        <v>656</v>
      </c>
      <c r="D205" s="94" t="s">
        <v>655</v>
      </c>
      <c r="E205" s="93" t="s">
        <v>657</v>
      </c>
      <c r="F205" s="93" t="s">
        <v>751</v>
      </c>
      <c r="G205" s="93" t="s">
        <v>620</v>
      </c>
      <c r="H205" s="95">
        <v>40343</v>
      </c>
      <c r="I205" s="96" t="s">
        <v>11</v>
      </c>
      <c r="J205" s="101"/>
      <c r="M205" s="97"/>
      <c r="N205" s="98"/>
    </row>
    <row r="206" spans="1:19">
      <c r="A206" s="92" t="s">
        <v>741</v>
      </c>
      <c r="B206" s="93" t="str">
        <f t="shared" si="3"/>
        <v>Tricladium angulatum Ingold</v>
      </c>
      <c r="C206" s="94" t="s">
        <v>664</v>
      </c>
      <c r="D206" s="94" t="s">
        <v>758</v>
      </c>
      <c r="E206" s="93" t="s">
        <v>26</v>
      </c>
      <c r="F206" s="93" t="s">
        <v>752</v>
      </c>
      <c r="G206" s="93" t="s">
        <v>1971</v>
      </c>
      <c r="H206" s="95">
        <v>40343</v>
      </c>
      <c r="I206" s="96" t="s">
        <v>11</v>
      </c>
      <c r="J206" s="101"/>
      <c r="M206" s="97"/>
      <c r="N206" s="98"/>
    </row>
    <row r="207" spans="1:19">
      <c r="A207" s="92" t="s">
        <v>746</v>
      </c>
      <c r="B207" s="93" t="str">
        <f t="shared" si="3"/>
        <v>Alatospora acuminata Ingold</v>
      </c>
      <c r="C207" s="94" t="s">
        <v>747</v>
      </c>
      <c r="D207" s="94" t="s">
        <v>748</v>
      </c>
      <c r="E207" s="93" t="s">
        <v>26</v>
      </c>
      <c r="F207" s="93" t="s">
        <v>753</v>
      </c>
      <c r="G207" s="93" t="s">
        <v>1971</v>
      </c>
      <c r="H207" s="95">
        <v>40343</v>
      </c>
      <c r="I207" s="96" t="s">
        <v>11</v>
      </c>
      <c r="J207" s="101"/>
      <c r="M207" s="97"/>
      <c r="N207" s="98"/>
    </row>
    <row r="208" spans="1:19">
      <c r="A208" s="92" t="s">
        <v>742</v>
      </c>
      <c r="B208" s="93" t="str">
        <f t="shared" si="3"/>
        <v>Lemonniera aquatica De Wild.</v>
      </c>
      <c r="C208" s="94" t="s">
        <v>675</v>
      </c>
      <c r="D208" s="94" t="s">
        <v>650</v>
      </c>
      <c r="E208" s="93" t="s">
        <v>221</v>
      </c>
      <c r="F208" s="93" t="s">
        <v>754</v>
      </c>
      <c r="G208" s="93" t="s">
        <v>1971</v>
      </c>
      <c r="H208" s="95">
        <v>40343</v>
      </c>
      <c r="I208" s="96" t="s">
        <v>11</v>
      </c>
      <c r="J208" s="101"/>
      <c r="M208" s="97"/>
      <c r="N208" s="98"/>
    </row>
    <row r="209" spans="1:19" s="27" customFormat="1" ht="14.4">
      <c r="A209" s="26" t="s">
        <v>743</v>
      </c>
      <c r="B209" s="27" t="str">
        <f t="shared" si="3"/>
        <v xml:space="preserve">Anguillospora cf. longissima(Sacc. &amp; P. Syd.) Ingold </v>
      </c>
      <c r="C209" s="27" t="s">
        <v>660</v>
      </c>
      <c r="D209" s="27" t="s">
        <v>749</v>
      </c>
      <c r="E209" s="27" t="s">
        <v>223</v>
      </c>
      <c r="F209" s="27" t="s">
        <v>755</v>
      </c>
      <c r="G209" s="27" t="s">
        <v>620</v>
      </c>
      <c r="H209" s="28">
        <v>40343</v>
      </c>
      <c r="I209" s="29" t="s">
        <v>11</v>
      </c>
      <c r="J209" s="27" t="s">
        <v>733</v>
      </c>
      <c r="M209" s="29"/>
      <c r="N209" s="29"/>
    </row>
    <row r="210" spans="1:19">
      <c r="A210" s="92" t="s">
        <v>744</v>
      </c>
      <c r="B210" s="93" t="str">
        <f t="shared" si="3"/>
        <v>Teteracladium marchalianum De Wild.</v>
      </c>
      <c r="C210" s="94" t="s">
        <v>738</v>
      </c>
      <c r="D210" s="94" t="s">
        <v>739</v>
      </c>
      <c r="E210" s="93" t="s">
        <v>221</v>
      </c>
      <c r="F210" s="93" t="s">
        <v>756</v>
      </c>
      <c r="G210" s="93" t="s">
        <v>274</v>
      </c>
      <c r="H210" s="95">
        <v>40343</v>
      </c>
      <c r="I210" s="96" t="s">
        <v>11</v>
      </c>
      <c r="J210" s="101"/>
      <c r="M210" s="97"/>
      <c r="N210" s="98"/>
    </row>
    <row r="211" spans="1:19">
      <c r="A211" s="92" t="s">
        <v>745</v>
      </c>
      <c r="B211" s="93" t="str">
        <f t="shared" si="3"/>
        <v>Articulospora proliferata A. Roldán &amp; W.J.J. van der Merwe</v>
      </c>
      <c r="C211" s="94" t="s">
        <v>656</v>
      </c>
      <c r="D211" s="94" t="s">
        <v>655</v>
      </c>
      <c r="E211" s="93" t="s">
        <v>657</v>
      </c>
      <c r="F211" s="93" t="s">
        <v>757</v>
      </c>
      <c r="G211" s="93" t="s">
        <v>274</v>
      </c>
      <c r="H211" s="95">
        <v>40343</v>
      </c>
      <c r="I211" s="96" t="s">
        <v>11</v>
      </c>
      <c r="J211" s="101"/>
      <c r="M211" s="97"/>
      <c r="N211" s="98"/>
    </row>
    <row r="212" spans="1:19">
      <c r="A212" s="92" t="s">
        <v>603</v>
      </c>
      <c r="B212" s="93" t="str">
        <f t="shared" si="3"/>
        <v>Culicidospora gravida R.H. Petersen</v>
      </c>
      <c r="C212" s="94" t="s">
        <v>604</v>
      </c>
      <c r="D212" s="94" t="s">
        <v>605</v>
      </c>
      <c r="E212" s="93" t="s">
        <v>36</v>
      </c>
      <c r="F212" s="93" t="s">
        <v>622</v>
      </c>
      <c r="G212" s="93" t="s">
        <v>249</v>
      </c>
      <c r="H212" s="95">
        <v>41787</v>
      </c>
      <c r="I212" s="96" t="s">
        <v>11</v>
      </c>
      <c r="J212" s="93" t="s">
        <v>630</v>
      </c>
      <c r="M212" s="97"/>
      <c r="N212" s="98"/>
    </row>
    <row r="213" spans="1:19">
      <c r="A213" s="92" t="s">
        <v>710</v>
      </c>
      <c r="B213" s="93" t="str">
        <f t="shared" si="3"/>
        <v>Anguillospora furtiva J. Webster &amp; Descals</v>
      </c>
      <c r="C213" s="94" t="s">
        <v>660</v>
      </c>
      <c r="D213" s="94" t="s">
        <v>689</v>
      </c>
      <c r="E213" s="93" t="s">
        <v>418</v>
      </c>
      <c r="F213" s="93" t="s">
        <v>621</v>
      </c>
      <c r="G213" s="93" t="s">
        <v>712</v>
      </c>
      <c r="H213" s="95">
        <v>41786</v>
      </c>
      <c r="I213" s="96" t="s">
        <v>11</v>
      </c>
      <c r="M213" s="97"/>
      <c r="N213" s="98"/>
    </row>
    <row r="214" spans="1:19">
      <c r="A214" s="92" t="s">
        <v>711</v>
      </c>
      <c r="B214" s="93" t="str">
        <f t="shared" si="3"/>
        <v>Anguillospora furtiva J. Webster &amp; Descals</v>
      </c>
      <c r="C214" s="94" t="s">
        <v>660</v>
      </c>
      <c r="D214" s="94" t="s">
        <v>689</v>
      </c>
      <c r="E214" s="93" t="s">
        <v>418</v>
      </c>
      <c r="F214" s="93" t="s">
        <v>621</v>
      </c>
      <c r="G214" s="93" t="s">
        <v>712</v>
      </c>
      <c r="H214" s="95">
        <v>41787</v>
      </c>
      <c r="I214" s="96" t="s">
        <v>11</v>
      </c>
      <c r="M214" s="97"/>
      <c r="N214" s="98"/>
    </row>
    <row r="215" spans="1:19">
      <c r="A215" s="92" t="s">
        <v>1216</v>
      </c>
      <c r="B215" s="93" t="str">
        <f t="shared" si="3"/>
        <v>Aquanectria penicillioides (Ingold) L. Lombard &amp; Crous</v>
      </c>
      <c r="C215" s="94" t="s">
        <v>1018</v>
      </c>
      <c r="D215" s="94" t="s">
        <v>781</v>
      </c>
      <c r="E215" s="93" t="s">
        <v>1017</v>
      </c>
      <c r="F215" s="93" t="s">
        <v>621</v>
      </c>
      <c r="G215" s="93" t="s">
        <v>620</v>
      </c>
      <c r="H215" s="95">
        <v>41786</v>
      </c>
      <c r="I215" s="96" t="s">
        <v>11</v>
      </c>
      <c r="J215" s="93" t="s">
        <v>706</v>
      </c>
      <c r="K215" s="93" t="s">
        <v>780</v>
      </c>
      <c r="L215" s="93" t="s">
        <v>1098</v>
      </c>
      <c r="M215" s="97"/>
      <c r="N215" s="98"/>
      <c r="O215" s="93" t="s">
        <v>975</v>
      </c>
      <c r="P215" s="93" t="s">
        <v>980</v>
      </c>
      <c r="Q215" s="93" t="s">
        <v>983</v>
      </c>
      <c r="R215" s="93" t="s">
        <v>992</v>
      </c>
      <c r="S215" s="93" t="s">
        <v>993</v>
      </c>
    </row>
    <row r="216" spans="1:19">
      <c r="A216" s="92" t="s">
        <v>613</v>
      </c>
      <c r="B216" s="93" t="str">
        <f t="shared" si="3"/>
        <v>Aquanectria penicillioides (Ingold) L. Lombard &amp; Crous</v>
      </c>
      <c r="C216" s="94" t="s">
        <v>1018</v>
      </c>
      <c r="D216" s="94" t="s">
        <v>781</v>
      </c>
      <c r="E216" s="93" t="s">
        <v>1017</v>
      </c>
      <c r="F216" s="93" t="s">
        <v>621</v>
      </c>
      <c r="G216" s="93" t="s">
        <v>620</v>
      </c>
      <c r="H216" s="95">
        <v>41786</v>
      </c>
      <c r="I216" s="96" t="s">
        <v>11</v>
      </c>
      <c r="J216" s="93" t="s">
        <v>630</v>
      </c>
      <c r="M216" s="97"/>
      <c r="N216" s="98"/>
    </row>
    <row r="217" spans="1:19">
      <c r="A217" s="92" t="s">
        <v>696</v>
      </c>
      <c r="B217" s="93" t="str">
        <f t="shared" si="3"/>
        <v>Anguillospora pseudofiliformis sp. nov.</v>
      </c>
      <c r="C217" s="94" t="s">
        <v>660</v>
      </c>
      <c r="D217" s="94" t="s">
        <v>1134</v>
      </c>
      <c r="E217" s="93" t="s">
        <v>1133</v>
      </c>
      <c r="F217" s="93" t="s">
        <v>652</v>
      </c>
      <c r="G217" s="93" t="s">
        <v>1842</v>
      </c>
      <c r="H217" s="95">
        <v>41787</v>
      </c>
      <c r="I217" s="96" t="s">
        <v>11</v>
      </c>
      <c r="J217" s="93" t="s">
        <v>1715</v>
      </c>
      <c r="K217" s="93" t="s">
        <v>780</v>
      </c>
      <c r="M217" s="97"/>
      <c r="N217" s="98"/>
    </row>
    <row r="218" spans="1:19">
      <c r="A218" s="92" t="s">
        <v>683</v>
      </c>
      <c r="B218" s="93" t="str">
        <f t="shared" si="3"/>
        <v>Flagellospora curvula Ingold</v>
      </c>
      <c r="C218" s="94" t="s">
        <v>614</v>
      </c>
      <c r="D218" s="94" t="s">
        <v>682</v>
      </c>
      <c r="E218" s="93" t="s">
        <v>26</v>
      </c>
      <c r="F218" s="93" t="s">
        <v>652</v>
      </c>
      <c r="G218" s="93" t="s">
        <v>1842</v>
      </c>
      <c r="H218" s="95">
        <v>41787</v>
      </c>
      <c r="I218" s="96" t="s">
        <v>11</v>
      </c>
      <c r="M218" s="97"/>
      <c r="N218" s="98"/>
    </row>
    <row r="219" spans="1:19">
      <c r="A219" s="92" t="s">
        <v>700</v>
      </c>
      <c r="B219" s="93" t="str">
        <f t="shared" si="3"/>
        <v>Lemonniera aquatica De Wild.</v>
      </c>
      <c r="C219" s="94" t="s">
        <v>675</v>
      </c>
      <c r="D219" s="94" t="s">
        <v>650</v>
      </c>
      <c r="E219" s="93" t="s">
        <v>221</v>
      </c>
      <c r="F219" s="93" t="s">
        <v>652</v>
      </c>
      <c r="G219" s="93" t="s">
        <v>1842</v>
      </c>
      <c r="H219" s="95">
        <v>41787</v>
      </c>
      <c r="I219" s="96" t="s">
        <v>11</v>
      </c>
      <c r="M219" s="97"/>
      <c r="N219" s="98"/>
    </row>
    <row r="220" spans="1:19">
      <c r="A220" s="92" t="s">
        <v>648</v>
      </c>
      <c r="B220" s="93" t="str">
        <f t="shared" si="3"/>
        <v>Culicidospora aquatica R.H. Petersen</v>
      </c>
      <c r="C220" s="94" t="s">
        <v>604</v>
      </c>
      <c r="D220" s="94" t="s">
        <v>650</v>
      </c>
      <c r="E220" s="93" t="s">
        <v>36</v>
      </c>
      <c r="F220" s="93" t="s">
        <v>652</v>
      </c>
      <c r="G220" s="93" t="s">
        <v>651</v>
      </c>
      <c r="H220" s="95">
        <v>41787</v>
      </c>
      <c r="I220" s="96" t="s">
        <v>11</v>
      </c>
      <c r="M220" s="97"/>
      <c r="N220" s="98"/>
    </row>
    <row r="221" spans="1:19">
      <c r="A221" s="92" t="s">
        <v>687</v>
      </c>
      <c r="B221" s="93" t="str">
        <f t="shared" si="3"/>
        <v>Amniculicola longissima (Sacc. &amp; P. Syd.) Nadeeshan &amp; K.D. Hyde</v>
      </c>
      <c r="C221" s="94" t="s">
        <v>1716</v>
      </c>
      <c r="D221" s="94" t="s">
        <v>1717</v>
      </c>
      <c r="E221" s="93" t="s">
        <v>1724</v>
      </c>
      <c r="F221" s="93" t="s">
        <v>690</v>
      </c>
      <c r="G221" s="93" t="s">
        <v>620</v>
      </c>
      <c r="H221" s="95">
        <v>41786</v>
      </c>
      <c r="I221" s="96" t="s">
        <v>11</v>
      </c>
      <c r="M221" s="97"/>
      <c r="N221" s="98"/>
    </row>
    <row r="222" spans="1:19">
      <c r="A222" s="92" t="s">
        <v>688</v>
      </c>
      <c r="B222" s="93" t="str">
        <f t="shared" si="3"/>
        <v>Amniculicola longissima (Sacc. &amp; P. Syd.) Nadeeshan &amp; K.D. Hyde</v>
      </c>
      <c r="C222" s="94" t="s">
        <v>1716</v>
      </c>
      <c r="D222" s="94" t="s">
        <v>1717</v>
      </c>
      <c r="E222" s="93" t="s">
        <v>1724</v>
      </c>
      <c r="F222" s="93" t="s">
        <v>632</v>
      </c>
      <c r="G222" s="93" t="s">
        <v>620</v>
      </c>
      <c r="H222" s="95">
        <v>41786</v>
      </c>
      <c r="I222" s="96" t="s">
        <v>11</v>
      </c>
      <c r="K222" s="93" t="s">
        <v>780</v>
      </c>
      <c r="M222" s="97"/>
      <c r="N222" s="98"/>
    </row>
    <row r="223" spans="1:19">
      <c r="A223" s="92" t="s">
        <v>617</v>
      </c>
      <c r="B223" s="93" t="str">
        <f t="shared" si="3"/>
        <v>Heliscella stellatacula (P.W. Kirk ex Marvanová &amp; Sv. Nilsson) Marvanová</v>
      </c>
      <c r="C223" s="94" t="s">
        <v>618</v>
      </c>
      <c r="D223" s="94" t="s">
        <v>619</v>
      </c>
      <c r="E223" s="93" t="s">
        <v>575</v>
      </c>
      <c r="F223" s="93" t="s">
        <v>623</v>
      </c>
      <c r="G223" s="93" t="s">
        <v>624</v>
      </c>
      <c r="H223" s="95">
        <v>41786</v>
      </c>
      <c r="I223" s="96" t="s">
        <v>11</v>
      </c>
      <c r="K223" s="93" t="s">
        <v>780</v>
      </c>
      <c r="L223" s="93" t="s">
        <v>1099</v>
      </c>
      <c r="M223" s="97"/>
      <c r="N223" s="98"/>
      <c r="O223" s="93" t="s">
        <v>975</v>
      </c>
      <c r="P223" s="93" t="s">
        <v>980</v>
      </c>
      <c r="Q223" s="93" t="s">
        <v>593</v>
      </c>
      <c r="R223" s="93" t="s">
        <v>981</v>
      </c>
      <c r="S223" s="93" t="s">
        <v>981</v>
      </c>
    </row>
    <row r="224" spans="1:19">
      <c r="A224" s="92" t="s">
        <v>606</v>
      </c>
      <c r="B224" s="93" t="str">
        <f t="shared" si="3"/>
        <v>Variocladium giganteum (S.H. Iqbal) Descals &amp; Marvanová</v>
      </c>
      <c r="C224" s="94" t="s">
        <v>608</v>
      </c>
      <c r="D224" s="94" t="s">
        <v>609</v>
      </c>
      <c r="E224" s="93" t="s">
        <v>48</v>
      </c>
      <c r="F224" s="93" t="s">
        <v>626</v>
      </c>
      <c r="G224" s="93" t="s">
        <v>625</v>
      </c>
      <c r="H224" s="95">
        <v>41786</v>
      </c>
      <c r="I224" s="96" t="s">
        <v>11</v>
      </c>
      <c r="J224" s="93" t="s">
        <v>630</v>
      </c>
      <c r="M224" s="97"/>
      <c r="N224" s="98"/>
    </row>
    <row r="225" spans="1:19">
      <c r="A225" s="92" t="s">
        <v>610</v>
      </c>
      <c r="B225" s="93" t="str">
        <f t="shared" si="3"/>
        <v>Varicosporium elodeae W. Kegel</v>
      </c>
      <c r="C225" s="94" t="s">
        <v>611</v>
      </c>
      <c r="D225" s="94" t="s">
        <v>612</v>
      </c>
      <c r="E225" s="93" t="s">
        <v>563</v>
      </c>
      <c r="F225" s="93" t="s">
        <v>627</v>
      </c>
      <c r="G225" s="93" t="s">
        <v>624</v>
      </c>
      <c r="H225" s="95">
        <v>41786</v>
      </c>
      <c r="I225" s="96" t="s">
        <v>11</v>
      </c>
      <c r="J225" s="93" t="s">
        <v>630</v>
      </c>
      <c r="M225" s="97"/>
      <c r="N225" s="98"/>
    </row>
    <row r="226" spans="1:19">
      <c r="A226" s="92" t="s">
        <v>707</v>
      </c>
      <c r="B226" s="93" t="str">
        <f t="shared" si="3"/>
        <v>Filosporella annelidica (Shearer &amp; J.L. Crane) J.L. Crane &amp; Shearer</v>
      </c>
      <c r="C226" s="94" t="s">
        <v>644</v>
      </c>
      <c r="D226" s="94" t="s">
        <v>708</v>
      </c>
      <c r="E226" s="93" t="s">
        <v>573</v>
      </c>
      <c r="F226" s="93" t="s">
        <v>709</v>
      </c>
      <c r="G226" s="93" t="s">
        <v>624</v>
      </c>
      <c r="H226" s="95">
        <v>41786</v>
      </c>
      <c r="I226" s="96" t="s">
        <v>11</v>
      </c>
      <c r="M226" s="97"/>
      <c r="N226" s="98"/>
    </row>
    <row r="227" spans="1:19">
      <c r="A227" s="92" t="s">
        <v>692</v>
      </c>
      <c r="B227" s="93" t="str">
        <f t="shared" si="3"/>
        <v>Tricladium cf. patulum Marvanová</v>
      </c>
      <c r="C227" s="94" t="s">
        <v>664</v>
      </c>
      <c r="D227" s="94" t="s">
        <v>953</v>
      </c>
      <c r="E227" s="93" t="s">
        <v>37</v>
      </c>
      <c r="F227" s="93" t="s">
        <v>694</v>
      </c>
      <c r="G227" s="93" t="s">
        <v>624</v>
      </c>
      <c r="H227" s="95">
        <v>41785</v>
      </c>
      <c r="I227" s="96" t="s">
        <v>11</v>
      </c>
      <c r="J227" s="93" t="s">
        <v>1102</v>
      </c>
      <c r="K227" s="93" t="s">
        <v>780</v>
      </c>
      <c r="L227" s="93" t="s">
        <v>1101</v>
      </c>
      <c r="M227" s="97"/>
      <c r="N227" s="98"/>
      <c r="O227" s="93" t="s">
        <v>975</v>
      </c>
      <c r="P227" s="93" t="s">
        <v>980</v>
      </c>
      <c r="Q227" s="93" t="s">
        <v>594</v>
      </c>
      <c r="R227" s="93" t="s">
        <v>595</v>
      </c>
      <c r="S227" s="93" t="s">
        <v>984</v>
      </c>
    </row>
    <row r="228" spans="1:19">
      <c r="A228" s="92" t="s">
        <v>693</v>
      </c>
      <c r="B228" s="93" t="str">
        <f t="shared" si="3"/>
        <v>Tricladium cf. patulum Marvanová</v>
      </c>
      <c r="C228" s="94" t="s">
        <v>664</v>
      </c>
      <c r="D228" s="94" t="s">
        <v>953</v>
      </c>
      <c r="E228" s="93" t="s">
        <v>37</v>
      </c>
      <c r="F228" s="93" t="s">
        <v>695</v>
      </c>
      <c r="G228" s="93" t="s">
        <v>624</v>
      </c>
      <c r="H228" s="95">
        <v>41786</v>
      </c>
      <c r="I228" s="96" t="s">
        <v>11</v>
      </c>
      <c r="J228" s="93" t="s">
        <v>698</v>
      </c>
      <c r="M228" s="97"/>
      <c r="N228" s="98"/>
    </row>
    <row r="229" spans="1:19">
      <c r="A229" s="92" t="s">
        <v>638</v>
      </c>
      <c r="B229" s="93" t="str">
        <f t="shared" si="3"/>
        <v xml:space="preserve">Flagellospora ?fusarioides S.H. Iqbal </v>
      </c>
      <c r="C229" s="94" t="s">
        <v>614</v>
      </c>
      <c r="D229" s="94" t="s">
        <v>783</v>
      </c>
      <c r="E229" s="93" t="s">
        <v>231</v>
      </c>
      <c r="F229" s="93" t="s">
        <v>640</v>
      </c>
      <c r="G229" s="93" t="s">
        <v>624</v>
      </c>
      <c r="H229" s="95">
        <v>41785</v>
      </c>
      <c r="I229" s="96" t="s">
        <v>11</v>
      </c>
      <c r="M229" s="97"/>
      <c r="N229" s="98"/>
    </row>
    <row r="230" spans="1:19">
      <c r="A230" s="92" t="s">
        <v>699</v>
      </c>
      <c r="B230" s="93" t="str">
        <f t="shared" si="3"/>
        <v>Lemonniera aquatica De Wild.</v>
      </c>
      <c r="C230" s="94" t="s">
        <v>675</v>
      </c>
      <c r="D230" s="94" t="s">
        <v>650</v>
      </c>
      <c r="E230" s="93" t="s">
        <v>221</v>
      </c>
      <c r="F230" s="93" t="s">
        <v>640</v>
      </c>
      <c r="G230" s="93" t="s">
        <v>624</v>
      </c>
      <c r="H230" s="95">
        <v>41785</v>
      </c>
      <c r="I230" s="96" t="s">
        <v>11</v>
      </c>
      <c r="M230" s="97"/>
      <c r="N230" s="98"/>
    </row>
    <row r="231" spans="1:19">
      <c r="A231" s="92" t="s">
        <v>680</v>
      </c>
      <c r="B231" s="93" t="str">
        <f t="shared" si="3"/>
        <v>Lemonniera terrestris Tubaki</v>
      </c>
      <c r="C231" s="94" t="s">
        <v>675</v>
      </c>
      <c r="D231" s="94" t="s">
        <v>681</v>
      </c>
      <c r="E231" s="93" t="s">
        <v>229</v>
      </c>
      <c r="F231" s="93" t="s">
        <v>640</v>
      </c>
      <c r="G231" s="93" t="s">
        <v>651</v>
      </c>
      <c r="H231" s="95">
        <v>41785</v>
      </c>
      <c r="I231" s="96" t="s">
        <v>11</v>
      </c>
      <c r="K231" s="93" t="s">
        <v>780</v>
      </c>
      <c r="L231" s="93" t="s">
        <v>1103</v>
      </c>
      <c r="M231" s="97"/>
      <c r="N231" s="98"/>
      <c r="O231" s="93" t="s">
        <v>975</v>
      </c>
      <c r="P231" s="93" t="s">
        <v>980</v>
      </c>
      <c r="Q231" s="93" t="s">
        <v>594</v>
      </c>
      <c r="R231" s="93" t="s">
        <v>595</v>
      </c>
      <c r="S231" s="93" t="s">
        <v>981</v>
      </c>
    </row>
    <row r="232" spans="1:19">
      <c r="A232" s="92" t="s">
        <v>666</v>
      </c>
      <c r="B232" s="93" t="str">
        <f t="shared" si="3"/>
        <v>Tricellula aquatica J. Webster</v>
      </c>
      <c r="C232" s="94" t="s">
        <v>668</v>
      </c>
      <c r="D232" s="94" t="s">
        <v>650</v>
      </c>
      <c r="E232" s="93" t="s">
        <v>576</v>
      </c>
      <c r="F232" s="93" t="s">
        <v>640</v>
      </c>
      <c r="G232" s="93" t="s">
        <v>651</v>
      </c>
      <c r="H232" s="95">
        <v>41785</v>
      </c>
      <c r="I232" s="96" t="s">
        <v>11</v>
      </c>
      <c r="K232" s="93" t="s">
        <v>780</v>
      </c>
      <c r="L232" s="93" t="s">
        <v>1104</v>
      </c>
      <c r="M232" s="97"/>
      <c r="N232" s="98"/>
      <c r="O232" s="93" t="s">
        <v>975</v>
      </c>
      <c r="P232" s="93" t="s">
        <v>980</v>
      </c>
      <c r="Q232" s="93" t="s">
        <v>594</v>
      </c>
      <c r="R232" s="93" t="s">
        <v>595</v>
      </c>
      <c r="S232" s="93" t="s">
        <v>981</v>
      </c>
    </row>
    <row r="233" spans="1:19">
      <c r="A233" s="92" t="s">
        <v>649</v>
      </c>
      <c r="B233" s="93" t="str">
        <f t="shared" si="3"/>
        <v>Culicidospora aquatica R.H. Petersen</v>
      </c>
      <c r="C233" s="94" t="s">
        <v>604</v>
      </c>
      <c r="D233" s="94" t="s">
        <v>650</v>
      </c>
      <c r="E233" s="93" t="s">
        <v>36</v>
      </c>
      <c r="F233" s="93" t="s">
        <v>601</v>
      </c>
      <c r="G233" s="93" t="s">
        <v>602</v>
      </c>
      <c r="H233" s="95">
        <v>41784</v>
      </c>
      <c r="I233" s="96" t="s">
        <v>11</v>
      </c>
      <c r="M233" s="97"/>
      <c r="N233" s="98"/>
    </row>
    <row r="234" spans="1:19">
      <c r="A234" s="92" t="s">
        <v>598</v>
      </c>
      <c r="B234" s="93" t="str">
        <f t="shared" si="3"/>
        <v>Flagellospora sp. 1</v>
      </c>
      <c r="C234" s="94" t="s">
        <v>614</v>
      </c>
      <c r="D234" s="94" t="s">
        <v>600</v>
      </c>
      <c r="F234" s="93" t="s">
        <v>601</v>
      </c>
      <c r="G234" s="93" t="s">
        <v>602</v>
      </c>
      <c r="H234" s="95">
        <v>41784</v>
      </c>
      <c r="I234" s="96" t="s">
        <v>11</v>
      </c>
      <c r="J234" s="93" t="s">
        <v>630</v>
      </c>
      <c r="M234" s="97"/>
      <c r="N234" s="98"/>
    </row>
    <row r="235" spans="1:19">
      <c r="A235" s="92" t="s">
        <v>599</v>
      </c>
      <c r="B235" s="93" t="str">
        <f t="shared" si="3"/>
        <v>Flagellospora sp. 1</v>
      </c>
      <c r="C235" s="94" t="s">
        <v>614</v>
      </c>
      <c r="D235" s="94" t="s">
        <v>600</v>
      </c>
      <c r="F235" s="93" t="s">
        <v>601</v>
      </c>
      <c r="G235" s="93" t="s">
        <v>602</v>
      </c>
      <c r="H235" s="95">
        <v>41784</v>
      </c>
      <c r="I235" s="96" t="s">
        <v>11</v>
      </c>
      <c r="K235" s="93" t="s">
        <v>780</v>
      </c>
      <c r="L235" s="93" t="s">
        <v>1025</v>
      </c>
      <c r="M235" s="97"/>
      <c r="N235" s="98"/>
      <c r="O235" s="93" t="s">
        <v>975</v>
      </c>
      <c r="P235" s="93" t="s">
        <v>980</v>
      </c>
      <c r="Q235" s="93" t="s">
        <v>594</v>
      </c>
      <c r="R235" s="93" t="s">
        <v>595</v>
      </c>
      <c r="S235" s="99" t="s">
        <v>1013</v>
      </c>
    </row>
    <row r="236" spans="1:19">
      <c r="A236" s="92" t="s">
        <v>662</v>
      </c>
      <c r="B236" s="93" t="str">
        <f t="shared" si="3"/>
        <v>Tricladium splendens Ingold</v>
      </c>
      <c r="C236" s="94" t="s">
        <v>664</v>
      </c>
      <c r="D236" s="94" t="s">
        <v>665</v>
      </c>
      <c r="E236" s="93" t="s">
        <v>26</v>
      </c>
      <c r="F236" s="93" t="s">
        <v>663</v>
      </c>
      <c r="G236" s="93" t="s">
        <v>620</v>
      </c>
      <c r="H236" s="95">
        <v>41785</v>
      </c>
      <c r="I236" s="96" t="s">
        <v>11</v>
      </c>
      <c r="M236" s="97"/>
      <c r="N236" s="98"/>
    </row>
    <row r="237" spans="1:19">
      <c r="A237" s="92" t="s">
        <v>911</v>
      </c>
      <c r="B237" s="93" t="str">
        <f t="shared" si="3"/>
        <v>Amniculicola longissima (Sacc. &amp; P. Syd.) Nadeeshan &amp; K.D. Hyde</v>
      </c>
      <c r="C237" s="94" t="s">
        <v>1716</v>
      </c>
      <c r="D237" s="94" t="s">
        <v>1717</v>
      </c>
      <c r="E237" s="93" t="s">
        <v>1724</v>
      </c>
      <c r="F237" s="93" t="s">
        <v>647</v>
      </c>
      <c r="G237" s="93" t="s">
        <v>658</v>
      </c>
      <c r="H237" s="95">
        <v>41784</v>
      </c>
      <c r="I237" s="96" t="s">
        <v>11</v>
      </c>
      <c r="K237" s="93" t="s">
        <v>780</v>
      </c>
      <c r="M237" s="97"/>
      <c r="N237" s="98"/>
    </row>
    <row r="238" spans="1:19">
      <c r="A238" s="92" t="s">
        <v>653</v>
      </c>
      <c r="B238" s="93" t="str">
        <f t="shared" si="3"/>
        <v>Articulospora proliferata A. Roldán &amp; W.J.J. van der Merwe</v>
      </c>
      <c r="C238" s="94" t="s">
        <v>656</v>
      </c>
      <c r="D238" s="94" t="s">
        <v>655</v>
      </c>
      <c r="E238" s="93" t="s">
        <v>657</v>
      </c>
      <c r="F238" s="93" t="s">
        <v>647</v>
      </c>
      <c r="G238" s="93" t="s">
        <v>658</v>
      </c>
      <c r="H238" s="95">
        <v>41784</v>
      </c>
      <c r="I238" s="96" t="s">
        <v>11</v>
      </c>
      <c r="M238" s="97"/>
      <c r="N238" s="98"/>
    </row>
    <row r="239" spans="1:19">
      <c r="A239" s="92" t="s">
        <v>642</v>
      </c>
      <c r="B239" s="93" t="str">
        <f t="shared" si="3"/>
        <v>Filosporella exilis Gulis &amp; Marvanová</v>
      </c>
      <c r="C239" s="94" t="s">
        <v>644</v>
      </c>
      <c r="D239" s="94" t="s">
        <v>645</v>
      </c>
      <c r="E239" s="93" t="s">
        <v>237</v>
      </c>
      <c r="F239" s="93" t="s">
        <v>646</v>
      </c>
      <c r="G239" s="93" t="s">
        <v>625</v>
      </c>
      <c r="H239" s="95">
        <v>41784</v>
      </c>
      <c r="I239" s="96" t="s">
        <v>11</v>
      </c>
      <c r="K239" s="93" t="s">
        <v>780</v>
      </c>
      <c r="L239" s="93" t="s">
        <v>1105</v>
      </c>
      <c r="M239" s="97"/>
      <c r="N239" s="98"/>
      <c r="O239" s="93" t="s">
        <v>975</v>
      </c>
      <c r="P239" s="93" t="s">
        <v>980</v>
      </c>
      <c r="Q239" s="93" t="s">
        <v>594</v>
      </c>
      <c r="R239" s="93" t="s">
        <v>595</v>
      </c>
      <c r="S239" s="93" t="s">
        <v>984</v>
      </c>
    </row>
    <row r="240" spans="1:19">
      <c r="A240" s="92" t="s">
        <v>643</v>
      </c>
      <c r="B240" s="93" t="str">
        <f t="shared" si="3"/>
        <v>Filosporella exilis Gulis &amp; Marvanová</v>
      </c>
      <c r="C240" s="94" t="s">
        <v>644</v>
      </c>
      <c r="D240" s="94" t="s">
        <v>645</v>
      </c>
      <c r="E240" s="93" t="s">
        <v>237</v>
      </c>
      <c r="F240" s="93" t="s">
        <v>647</v>
      </c>
      <c r="G240" s="93" t="s">
        <v>625</v>
      </c>
      <c r="H240" s="95">
        <v>41784</v>
      </c>
      <c r="I240" s="96" t="s">
        <v>11</v>
      </c>
      <c r="M240" s="97"/>
      <c r="N240" s="98"/>
    </row>
    <row r="241" spans="1:19">
      <c r="A241" s="92" t="s">
        <v>702</v>
      </c>
      <c r="B241" s="93" t="str">
        <f t="shared" si="3"/>
        <v>Geniculospora inflata (Ingold) Sv. Nilsson ex Marvanová &amp; Sv. Nilsson</v>
      </c>
      <c r="C241" s="94" t="s">
        <v>704</v>
      </c>
      <c r="D241" s="94" t="s">
        <v>705</v>
      </c>
      <c r="E241" s="93" t="s">
        <v>34</v>
      </c>
      <c r="F241" s="93" t="s">
        <v>678</v>
      </c>
      <c r="G241" s="93" t="s">
        <v>677</v>
      </c>
      <c r="H241" s="95">
        <v>41784</v>
      </c>
      <c r="I241" s="96" t="s">
        <v>11</v>
      </c>
      <c r="J241" s="93" t="s">
        <v>679</v>
      </c>
      <c r="M241" s="97"/>
      <c r="N241" s="98"/>
    </row>
    <row r="242" spans="1:19">
      <c r="A242" s="92" t="s">
        <v>676</v>
      </c>
      <c r="B242" s="93" t="str">
        <f t="shared" si="3"/>
        <v>Lemonniera aquatica De Wild.</v>
      </c>
      <c r="C242" s="94" t="s">
        <v>675</v>
      </c>
      <c r="D242" s="94" t="s">
        <v>650</v>
      </c>
      <c r="E242" s="93" t="s">
        <v>221</v>
      </c>
      <c r="F242" s="93" t="s">
        <v>678</v>
      </c>
      <c r="G242" s="93" t="s">
        <v>677</v>
      </c>
      <c r="H242" s="95">
        <v>41784</v>
      </c>
      <c r="I242" s="96" t="s">
        <v>11</v>
      </c>
      <c r="J242" s="93" t="s">
        <v>679</v>
      </c>
      <c r="M242" s="97"/>
      <c r="N242" s="98"/>
    </row>
    <row r="243" spans="1:19">
      <c r="A243" s="92" t="s">
        <v>615</v>
      </c>
      <c r="B243" s="93" t="str">
        <f t="shared" si="3"/>
        <v>Aquanectria ?penicillioides (Ingold) L. Lombard &amp; Crous</v>
      </c>
      <c r="C243" s="94" t="s">
        <v>1018</v>
      </c>
      <c r="D243" s="94" t="s">
        <v>759</v>
      </c>
      <c r="E243" s="93" t="s">
        <v>1017</v>
      </c>
      <c r="F243" s="93" t="s">
        <v>628</v>
      </c>
      <c r="G243" s="93" t="s">
        <v>620</v>
      </c>
      <c r="H243" s="95">
        <v>41784</v>
      </c>
      <c r="I243" s="96" t="s">
        <v>11</v>
      </c>
      <c r="M243" s="97"/>
      <c r="N243" s="98"/>
    </row>
    <row r="244" spans="1:19">
      <c r="A244" s="92" t="s">
        <v>670</v>
      </c>
      <c r="B244" s="93" t="str">
        <f t="shared" si="3"/>
        <v>Campylospora chaetocladia Ranzoni</v>
      </c>
      <c r="C244" s="94" t="s">
        <v>672</v>
      </c>
      <c r="D244" s="94" t="s">
        <v>673</v>
      </c>
      <c r="E244" s="93" t="s">
        <v>225</v>
      </c>
      <c r="F244" s="93" t="s">
        <v>628</v>
      </c>
      <c r="G244" s="93" t="s">
        <v>620</v>
      </c>
      <c r="H244" s="95">
        <v>41784</v>
      </c>
      <c r="I244" s="96" t="s">
        <v>11</v>
      </c>
      <c r="M244" s="97"/>
      <c r="N244" s="98"/>
    </row>
    <row r="245" spans="1:19">
      <c r="A245" s="92" t="s">
        <v>671</v>
      </c>
      <c r="B245" s="93" t="str">
        <f t="shared" si="3"/>
        <v>Campylospora chaetocladia Ranzoni</v>
      </c>
      <c r="C245" s="94" t="s">
        <v>672</v>
      </c>
      <c r="D245" s="94" t="s">
        <v>673</v>
      </c>
      <c r="E245" s="93" t="s">
        <v>225</v>
      </c>
      <c r="F245" s="93" t="s">
        <v>628</v>
      </c>
      <c r="G245" s="93" t="s">
        <v>620</v>
      </c>
      <c r="H245" s="95">
        <v>41784</v>
      </c>
      <c r="I245" s="96" t="s">
        <v>11</v>
      </c>
      <c r="M245" s="97"/>
      <c r="N245" s="98"/>
    </row>
    <row r="246" spans="1:19">
      <c r="A246" s="92" t="s">
        <v>654</v>
      </c>
      <c r="B246" s="93" t="str">
        <f t="shared" si="3"/>
        <v>Articulospora proliferata A. Roldán &amp; W.J.J. van der Merwe</v>
      </c>
      <c r="C246" s="94" t="s">
        <v>656</v>
      </c>
      <c r="D246" s="94" t="s">
        <v>655</v>
      </c>
      <c r="E246" s="93" t="s">
        <v>657</v>
      </c>
      <c r="F246" s="93" t="s">
        <v>628</v>
      </c>
      <c r="G246" s="93" t="s">
        <v>625</v>
      </c>
      <c r="H246" s="95">
        <v>41784</v>
      </c>
      <c r="I246" s="96" t="s">
        <v>11</v>
      </c>
      <c r="M246" s="97"/>
      <c r="N246" s="98"/>
    </row>
    <row r="247" spans="1:19">
      <c r="A247" s="92" t="s">
        <v>616</v>
      </c>
      <c r="B247" s="93" t="str">
        <f t="shared" si="3"/>
        <v>Culicidospora gravida R.H. Petersen</v>
      </c>
      <c r="C247" s="94" t="s">
        <v>604</v>
      </c>
      <c r="D247" s="94" t="s">
        <v>605</v>
      </c>
      <c r="E247" s="93" t="s">
        <v>36</v>
      </c>
      <c r="F247" s="93" t="s">
        <v>629</v>
      </c>
      <c r="G247" s="93" t="s">
        <v>620</v>
      </c>
      <c r="H247" s="95">
        <v>41783</v>
      </c>
      <c r="I247" s="96" t="s">
        <v>11</v>
      </c>
      <c r="M247" s="97"/>
      <c r="N247" s="98"/>
    </row>
    <row r="248" spans="1:19">
      <c r="A248" s="92" t="s">
        <v>1108</v>
      </c>
      <c r="B248" s="93" t="str">
        <f t="shared" si="3"/>
        <v>Unidentified</v>
      </c>
      <c r="C248" s="94" t="s">
        <v>1110</v>
      </c>
      <c r="F248" s="93" t="s">
        <v>637</v>
      </c>
      <c r="G248" s="93" t="s">
        <v>1671</v>
      </c>
      <c r="H248" s="95">
        <v>41783</v>
      </c>
      <c r="I248" s="96" t="s">
        <v>11</v>
      </c>
      <c r="J248" s="93" t="s">
        <v>1670</v>
      </c>
      <c r="K248" s="93" t="s">
        <v>780</v>
      </c>
      <c r="L248" s="93" t="s">
        <v>1109</v>
      </c>
      <c r="M248" s="97"/>
      <c r="N248" s="98"/>
      <c r="O248" s="93" t="s">
        <v>975</v>
      </c>
      <c r="P248" s="93" t="s">
        <v>980</v>
      </c>
      <c r="Q248" s="93" t="s">
        <v>981</v>
      </c>
      <c r="R248" s="93" t="s">
        <v>981</v>
      </c>
      <c r="S248" s="93" t="s">
        <v>981</v>
      </c>
    </row>
    <row r="249" spans="1:19">
      <c r="A249" s="92" t="s">
        <v>684</v>
      </c>
      <c r="B249" s="93" t="str">
        <f t="shared" si="3"/>
        <v>Tetrachaetum elegans Ingold</v>
      </c>
      <c r="C249" s="94" t="s">
        <v>685</v>
      </c>
      <c r="D249" s="94" t="s">
        <v>686</v>
      </c>
      <c r="E249" s="93" t="s">
        <v>26</v>
      </c>
      <c r="F249" s="93" t="s">
        <v>637</v>
      </c>
      <c r="G249" s="93" t="s">
        <v>624</v>
      </c>
      <c r="H249" s="95">
        <v>41783</v>
      </c>
      <c r="I249" s="96" t="s">
        <v>11</v>
      </c>
      <c r="M249" s="97"/>
      <c r="N249" s="98"/>
    </row>
    <row r="250" spans="1:19">
      <c r="A250" s="92" t="s">
        <v>636</v>
      </c>
      <c r="B250" s="93" t="str">
        <f t="shared" si="3"/>
        <v>Heliscella stellatacula (P.W. Kirk ex Marvanová &amp; Sv. Nilsson) Marvanová</v>
      </c>
      <c r="C250" s="94" t="s">
        <v>618</v>
      </c>
      <c r="D250" s="94" t="s">
        <v>619</v>
      </c>
      <c r="E250" s="93" t="s">
        <v>575</v>
      </c>
      <c r="F250" s="93" t="s">
        <v>637</v>
      </c>
      <c r="G250" s="93" t="s">
        <v>624</v>
      </c>
      <c r="H250" s="95">
        <v>41783</v>
      </c>
      <c r="I250" s="96" t="s">
        <v>11</v>
      </c>
      <c r="M250" s="97"/>
      <c r="N250" s="98"/>
    </row>
    <row r="251" spans="1:19">
      <c r="A251" s="92" t="s">
        <v>703</v>
      </c>
      <c r="B251" s="93" t="str">
        <f t="shared" si="3"/>
        <v>Geniculospora inflata (Ingold) Sv. Nilsson ex Marvanová &amp; Sv. Nilsson</v>
      </c>
      <c r="C251" s="94" t="s">
        <v>704</v>
      </c>
      <c r="D251" s="94" t="s">
        <v>705</v>
      </c>
      <c r="E251" s="93" t="s">
        <v>34</v>
      </c>
      <c r="F251" s="93" t="s">
        <v>641</v>
      </c>
      <c r="G251" s="93" t="s">
        <v>624</v>
      </c>
      <c r="H251" s="95">
        <v>41782</v>
      </c>
      <c r="I251" s="96" t="s">
        <v>11</v>
      </c>
      <c r="M251" s="97"/>
      <c r="N251" s="98"/>
    </row>
    <row r="252" spans="1:19">
      <c r="A252" s="92" t="s">
        <v>667</v>
      </c>
      <c r="B252" s="93" t="str">
        <f t="shared" si="3"/>
        <v>Tricellula aquatica J. Webster</v>
      </c>
      <c r="C252" s="94" t="s">
        <v>668</v>
      </c>
      <c r="D252" s="94" t="s">
        <v>650</v>
      </c>
      <c r="E252" s="93" t="s">
        <v>576</v>
      </c>
      <c r="F252" s="93" t="s">
        <v>641</v>
      </c>
      <c r="G252" s="93" t="s">
        <v>651</v>
      </c>
      <c r="H252" s="95">
        <v>41782</v>
      </c>
      <c r="I252" s="96" t="s">
        <v>11</v>
      </c>
      <c r="M252" s="97"/>
      <c r="N252" s="98"/>
    </row>
    <row r="253" spans="1:19">
      <c r="A253" s="92" t="s">
        <v>674</v>
      </c>
      <c r="B253" s="93" t="str">
        <f t="shared" si="3"/>
        <v>Lemonniera aquatica De Wild.</v>
      </c>
      <c r="C253" s="94" t="s">
        <v>675</v>
      </c>
      <c r="D253" s="94" t="s">
        <v>650</v>
      </c>
      <c r="E253" s="93" t="s">
        <v>221</v>
      </c>
      <c r="F253" s="93" t="s">
        <v>641</v>
      </c>
      <c r="G253" s="93" t="s">
        <v>624</v>
      </c>
      <c r="H253" s="95">
        <v>41782</v>
      </c>
      <c r="I253" s="96" t="s">
        <v>11</v>
      </c>
      <c r="M253" s="97"/>
      <c r="N253" s="98"/>
    </row>
    <row r="254" spans="1:19">
      <c r="A254" s="92" t="s">
        <v>639</v>
      </c>
      <c r="B254" s="93" t="str">
        <f t="shared" si="3"/>
        <v xml:space="preserve">Flagellospora ?fusarioides S.H. Iqbal </v>
      </c>
      <c r="C254" s="94" t="s">
        <v>614</v>
      </c>
      <c r="D254" s="94" t="s">
        <v>783</v>
      </c>
      <c r="E254" s="93" t="s">
        <v>231</v>
      </c>
      <c r="F254" s="93" t="s">
        <v>641</v>
      </c>
      <c r="G254" s="93" t="s">
        <v>624</v>
      </c>
      <c r="H254" s="95">
        <v>41782</v>
      </c>
      <c r="I254" s="96" t="s">
        <v>11</v>
      </c>
      <c r="M254" s="97"/>
      <c r="N254" s="98"/>
    </row>
    <row r="255" spans="1:19">
      <c r="A255" s="92" t="s">
        <v>963</v>
      </c>
      <c r="B255" s="93" t="str">
        <f t="shared" si="3"/>
        <v>Filiform long</v>
      </c>
      <c r="C255" s="94" t="s">
        <v>1169</v>
      </c>
      <c r="D255" s="94" t="s">
        <v>1170</v>
      </c>
      <c r="F255" s="93" t="s">
        <v>628</v>
      </c>
      <c r="G255" s="93" t="s">
        <v>658</v>
      </c>
      <c r="H255" s="95">
        <v>41784</v>
      </c>
      <c r="I255" s="96" t="s">
        <v>11</v>
      </c>
      <c r="J255" s="93" t="s">
        <v>966</v>
      </c>
      <c r="K255" s="93" t="s">
        <v>780</v>
      </c>
      <c r="L255" s="93" t="s">
        <v>1171</v>
      </c>
      <c r="M255" s="97"/>
      <c r="N255" s="98"/>
      <c r="O255" s="93" t="s">
        <v>975</v>
      </c>
      <c r="P255" s="93" t="s">
        <v>980</v>
      </c>
      <c r="Q255" s="93" t="s">
        <v>594</v>
      </c>
      <c r="R255" s="93" t="s">
        <v>595</v>
      </c>
      <c r="S255" s="93" t="s">
        <v>981</v>
      </c>
    </row>
    <row r="256" spans="1:19" s="27" customFormat="1" ht="14.4">
      <c r="A256" s="26" t="s">
        <v>964</v>
      </c>
      <c r="B256" s="27" t="str">
        <f t="shared" si="3"/>
        <v>Varicosporium cf. elodeae</v>
      </c>
      <c r="C256" s="27" t="s">
        <v>611</v>
      </c>
      <c r="D256" s="27" t="s">
        <v>1672</v>
      </c>
      <c r="F256" s="27" t="s">
        <v>627</v>
      </c>
      <c r="G256" s="27" t="s">
        <v>624</v>
      </c>
      <c r="H256" s="28">
        <v>41786</v>
      </c>
      <c r="I256" s="29" t="s">
        <v>11</v>
      </c>
      <c r="J256" s="27" t="s">
        <v>1673</v>
      </c>
      <c r="M256" s="29"/>
      <c r="N256" s="29"/>
    </row>
    <row r="257" spans="1:19" s="27" customFormat="1" ht="14.4">
      <c r="A257" s="26" t="s">
        <v>965</v>
      </c>
      <c r="B257" s="27" t="str">
        <f t="shared" si="3"/>
        <v>Varicosporium cf. elodeae</v>
      </c>
      <c r="C257" s="27" t="s">
        <v>611</v>
      </c>
      <c r="D257" s="27" t="s">
        <v>1672</v>
      </c>
      <c r="F257" s="27" t="s">
        <v>627</v>
      </c>
      <c r="G257" s="27" t="s">
        <v>624</v>
      </c>
      <c r="H257" s="28">
        <v>41786</v>
      </c>
      <c r="I257" s="29" t="s">
        <v>11</v>
      </c>
      <c r="J257" s="27" t="s">
        <v>1673</v>
      </c>
      <c r="M257" s="29"/>
      <c r="N257" s="29"/>
    </row>
    <row r="258" spans="1:19">
      <c r="A258" s="92" t="s">
        <v>659</v>
      </c>
      <c r="B258" s="93" t="str">
        <f t="shared" ref="B258:B321" si="4">CONCATENATE(C258,M258,D258,N258,E258)</f>
        <v>Anguillospora rosea J. Webster &amp; Descals</v>
      </c>
      <c r="C258" s="94" t="s">
        <v>660</v>
      </c>
      <c r="D258" s="94" t="s">
        <v>669</v>
      </c>
      <c r="E258" s="93" t="s">
        <v>418</v>
      </c>
      <c r="F258" s="93" t="s">
        <v>661</v>
      </c>
      <c r="G258" s="93" t="s">
        <v>620</v>
      </c>
      <c r="H258" s="95">
        <v>41786</v>
      </c>
      <c r="I258" s="96" t="s">
        <v>11</v>
      </c>
      <c r="K258" s="93" t="s">
        <v>780</v>
      </c>
      <c r="M258" s="97"/>
      <c r="N258" s="98"/>
    </row>
    <row r="259" spans="1:19">
      <c r="A259" s="92" t="s">
        <v>691</v>
      </c>
      <c r="B259" s="93" t="str">
        <f t="shared" si="4"/>
        <v>Anguillospora rosea J. Webster &amp; Descals</v>
      </c>
      <c r="C259" s="94" t="s">
        <v>660</v>
      </c>
      <c r="D259" s="94" t="s">
        <v>669</v>
      </c>
      <c r="E259" s="93" t="s">
        <v>418</v>
      </c>
      <c r="F259" s="93" t="s">
        <v>661</v>
      </c>
      <c r="G259" s="93" t="s">
        <v>620</v>
      </c>
      <c r="H259" s="95">
        <v>41786</v>
      </c>
      <c r="I259" s="96" t="s">
        <v>11</v>
      </c>
      <c r="M259" s="97"/>
      <c r="N259" s="98"/>
    </row>
    <row r="260" spans="1:19">
      <c r="A260" s="92" t="s">
        <v>631</v>
      </c>
      <c r="B260" s="93" t="str">
        <f t="shared" si="4"/>
        <v>Variocladium giganteum (S.H. Iqbal) Descals &amp; Marvanová</v>
      </c>
      <c r="C260" s="94" t="s">
        <v>608</v>
      </c>
      <c r="D260" s="94" t="s">
        <v>609</v>
      </c>
      <c r="E260" s="93" t="s">
        <v>48</v>
      </c>
      <c r="F260" s="93" t="s">
        <v>632</v>
      </c>
      <c r="G260" s="93" t="s">
        <v>625</v>
      </c>
      <c r="H260" s="95">
        <v>41786</v>
      </c>
      <c r="I260" s="96" t="s">
        <v>11</v>
      </c>
      <c r="M260" s="97"/>
      <c r="N260" s="98"/>
    </row>
    <row r="261" spans="1:19">
      <c r="A261" s="92" t="s">
        <v>633</v>
      </c>
      <c r="B261" s="93" t="str">
        <f t="shared" si="4"/>
        <v>Varicosporium cf. delicatum 2 S.H. Iqbal</v>
      </c>
      <c r="C261" s="94" t="s">
        <v>611</v>
      </c>
      <c r="D261" s="94" t="s">
        <v>1179</v>
      </c>
      <c r="E261" s="93" t="s">
        <v>242</v>
      </c>
      <c r="F261" s="93" t="s">
        <v>632</v>
      </c>
      <c r="G261" s="93" t="s">
        <v>625</v>
      </c>
      <c r="H261" s="95">
        <v>41786</v>
      </c>
      <c r="I261" s="96" t="s">
        <v>11</v>
      </c>
      <c r="J261" s="93" t="s">
        <v>1112</v>
      </c>
      <c r="K261" s="93" t="s">
        <v>780</v>
      </c>
      <c r="L261" s="93" t="s">
        <v>1111</v>
      </c>
      <c r="M261" s="97"/>
      <c r="N261" s="98"/>
      <c r="O261" s="93" t="s">
        <v>975</v>
      </c>
      <c r="P261" s="93" t="s">
        <v>980</v>
      </c>
      <c r="Q261" s="93" t="s">
        <v>594</v>
      </c>
      <c r="R261" s="93" t="s">
        <v>595</v>
      </c>
      <c r="S261" s="93" t="s">
        <v>981</v>
      </c>
    </row>
    <row r="262" spans="1:19">
      <c r="A262" s="92" t="s">
        <v>634</v>
      </c>
      <c r="B262" s="93" t="str">
        <f t="shared" si="4"/>
        <v>Varicosporium cf. delicatum 2 S.H. Iqbal</v>
      </c>
      <c r="C262" s="94" t="s">
        <v>611</v>
      </c>
      <c r="D262" s="94" t="s">
        <v>1179</v>
      </c>
      <c r="E262" s="93" t="s">
        <v>242</v>
      </c>
      <c r="F262" s="93" t="s">
        <v>632</v>
      </c>
      <c r="G262" s="93" t="s">
        <v>625</v>
      </c>
      <c r="H262" s="95">
        <v>41786</v>
      </c>
      <c r="I262" s="96" t="s">
        <v>11</v>
      </c>
      <c r="J262" s="93" t="s">
        <v>1112</v>
      </c>
      <c r="K262" s="93" t="s">
        <v>780</v>
      </c>
      <c r="L262" s="93" t="s">
        <v>1127</v>
      </c>
      <c r="M262" s="97"/>
      <c r="N262" s="98"/>
      <c r="O262" s="93" t="s">
        <v>975</v>
      </c>
      <c r="P262" s="93" t="s">
        <v>980</v>
      </c>
      <c r="Q262" s="93" t="s">
        <v>594</v>
      </c>
      <c r="R262" s="93" t="s">
        <v>595</v>
      </c>
      <c r="S262" s="93" t="s">
        <v>981</v>
      </c>
    </row>
    <row r="263" spans="1:19">
      <c r="A263" s="92" t="s">
        <v>697</v>
      </c>
      <c r="B263" s="93" t="str">
        <f t="shared" si="4"/>
        <v>Anguillospora pseudofiliformis sp. nov.</v>
      </c>
      <c r="C263" s="94" t="s">
        <v>660</v>
      </c>
      <c r="D263" s="94" t="s">
        <v>1134</v>
      </c>
      <c r="E263" s="93" t="s">
        <v>1133</v>
      </c>
      <c r="F263" s="93" t="s">
        <v>601</v>
      </c>
      <c r="G263" s="93" t="s">
        <v>602</v>
      </c>
      <c r="H263" s="95">
        <v>41784</v>
      </c>
      <c r="I263" s="96" t="s">
        <v>11</v>
      </c>
      <c r="J263" s="93" t="s">
        <v>1228</v>
      </c>
      <c r="K263" s="93" t="s">
        <v>780</v>
      </c>
      <c r="L263" s="93" t="s">
        <v>1132</v>
      </c>
      <c r="M263" s="97"/>
      <c r="N263" s="98"/>
      <c r="O263" s="93" t="s">
        <v>975</v>
      </c>
      <c r="P263" s="93" t="s">
        <v>980</v>
      </c>
      <c r="Q263" s="93" t="s">
        <v>593</v>
      </c>
      <c r="R263" s="93" t="s">
        <v>981</v>
      </c>
      <c r="S263" s="93" t="s">
        <v>981</v>
      </c>
    </row>
    <row r="264" spans="1:19">
      <c r="A264" s="92" t="s">
        <v>715</v>
      </c>
      <c r="B264" s="93" t="str">
        <f t="shared" si="4"/>
        <v>Fontanospora eccentrica (R.H. Petersen) Dyko</v>
      </c>
      <c r="C264" s="94" t="s">
        <v>717</v>
      </c>
      <c r="D264" s="94" t="s">
        <v>718</v>
      </c>
      <c r="E264" s="93" t="s">
        <v>716</v>
      </c>
      <c r="F264" s="93" t="s">
        <v>720</v>
      </c>
      <c r="G264" s="93" t="s">
        <v>251</v>
      </c>
      <c r="H264" s="95">
        <v>42004</v>
      </c>
      <c r="I264" s="96" t="s">
        <v>11</v>
      </c>
      <c r="M264" s="97"/>
      <c r="N264" s="98"/>
    </row>
    <row r="265" spans="1:19">
      <c r="A265" s="92" t="s">
        <v>719</v>
      </c>
      <c r="B265" s="93" t="str">
        <f t="shared" si="4"/>
        <v>Fontanospora eccentrica (R.H. Petersen) Dyko</v>
      </c>
      <c r="C265" s="94" t="s">
        <v>717</v>
      </c>
      <c r="D265" s="94" t="s">
        <v>718</v>
      </c>
      <c r="E265" s="93" t="s">
        <v>716</v>
      </c>
      <c r="F265" s="93" t="s">
        <v>714</v>
      </c>
      <c r="G265" s="93" t="s">
        <v>721</v>
      </c>
      <c r="H265" s="95">
        <v>42004</v>
      </c>
      <c r="I265" s="96" t="s">
        <v>11</v>
      </c>
      <c r="M265" s="97"/>
      <c r="N265" s="98"/>
    </row>
    <row r="266" spans="1:19">
      <c r="A266" s="92" t="s">
        <v>722</v>
      </c>
      <c r="B266" s="93" t="str">
        <f t="shared" si="4"/>
        <v>Anguillospora filiformis Greath.</v>
      </c>
      <c r="C266" s="94" t="s">
        <v>660</v>
      </c>
      <c r="D266" s="94" t="s">
        <v>724</v>
      </c>
      <c r="E266" s="93" t="s">
        <v>42</v>
      </c>
      <c r="F266" s="93" t="s">
        <v>723</v>
      </c>
      <c r="G266" s="93" t="s">
        <v>721</v>
      </c>
      <c r="H266" s="95">
        <v>42004</v>
      </c>
      <c r="I266" s="96" t="s">
        <v>11</v>
      </c>
      <c r="K266" s="93" t="s">
        <v>780</v>
      </c>
      <c r="M266" s="97"/>
      <c r="N266" s="98"/>
    </row>
    <row r="267" spans="1:19">
      <c r="A267" s="92" t="s">
        <v>713</v>
      </c>
      <c r="B267" s="93" t="str">
        <f t="shared" si="4"/>
        <v>Variocladium giganteum (S.H. Iqbal) Descals &amp; Marvanová</v>
      </c>
      <c r="C267" s="94" t="s">
        <v>608</v>
      </c>
      <c r="D267" s="94" t="s">
        <v>609</v>
      </c>
      <c r="E267" s="93" t="s">
        <v>48</v>
      </c>
      <c r="F267" s="93" t="s">
        <v>714</v>
      </c>
      <c r="G267" s="93" t="s">
        <v>625</v>
      </c>
      <c r="H267" s="95">
        <v>42004</v>
      </c>
      <c r="I267" s="96" t="s">
        <v>11</v>
      </c>
      <c r="M267" s="97"/>
      <c r="N267" s="98"/>
    </row>
    <row r="268" spans="1:19">
      <c r="A268" s="92" t="s">
        <v>725</v>
      </c>
      <c r="B268" s="93" t="str">
        <f t="shared" si="4"/>
        <v>Minteriella sp.</v>
      </c>
      <c r="C268" s="94" t="s">
        <v>1141</v>
      </c>
      <c r="D268" s="94" t="s">
        <v>451</v>
      </c>
      <c r="F268" s="93" t="s">
        <v>726</v>
      </c>
      <c r="G268" s="93" t="s">
        <v>721</v>
      </c>
      <c r="H268" s="95">
        <v>42004</v>
      </c>
      <c r="I268" s="96" t="s">
        <v>11</v>
      </c>
      <c r="J268" s="93" t="s">
        <v>1140</v>
      </c>
      <c r="K268" s="93" t="s">
        <v>780</v>
      </c>
      <c r="L268" s="93" t="s">
        <v>1142</v>
      </c>
      <c r="M268" s="97"/>
      <c r="N268" s="98"/>
      <c r="O268" s="93" t="s">
        <v>975</v>
      </c>
      <c r="P268" s="93" t="s">
        <v>980</v>
      </c>
      <c r="Q268" s="93" t="s">
        <v>981</v>
      </c>
      <c r="R268" s="93" t="s">
        <v>981</v>
      </c>
      <c r="S268" s="93" t="s">
        <v>981</v>
      </c>
    </row>
    <row r="269" spans="1:19">
      <c r="A269" s="92" t="s">
        <v>727</v>
      </c>
      <c r="B269" s="93" t="str">
        <f t="shared" si="4"/>
        <v>Hyaloscypha spinulosa (Beverw.) K. Yamag., Chuaseehar. &amp; Nakagiri</v>
      </c>
      <c r="C269" s="94" t="s">
        <v>1835</v>
      </c>
      <c r="D269" s="94" t="s">
        <v>2291</v>
      </c>
      <c r="E269" s="93" t="s">
        <v>1836</v>
      </c>
      <c r="F269" s="93" t="s">
        <v>732</v>
      </c>
      <c r="G269" s="93" t="s">
        <v>357</v>
      </c>
      <c r="H269" s="95">
        <v>42004</v>
      </c>
      <c r="I269" s="96" t="s">
        <v>11</v>
      </c>
      <c r="J269" s="93" t="s">
        <v>1136</v>
      </c>
      <c r="K269" s="93" t="s">
        <v>780</v>
      </c>
      <c r="L269" s="93" t="s">
        <v>1135</v>
      </c>
      <c r="M269" s="97"/>
      <c r="N269" s="98"/>
      <c r="O269" s="93" t="s">
        <v>975</v>
      </c>
      <c r="P269" s="93" t="s">
        <v>980</v>
      </c>
      <c r="Q269" s="93" t="s">
        <v>594</v>
      </c>
      <c r="R269" s="93" t="s">
        <v>595</v>
      </c>
      <c r="S269" s="93" t="s">
        <v>981</v>
      </c>
    </row>
    <row r="270" spans="1:19">
      <c r="A270" s="92" t="s">
        <v>728</v>
      </c>
      <c r="B270" s="93" t="str">
        <f t="shared" si="4"/>
        <v>Hyaloscypha spinulosa (Beverw.) K. Yamag., Chuaseehar. &amp; Nakagiri</v>
      </c>
      <c r="C270" s="94" t="s">
        <v>1835</v>
      </c>
      <c r="D270" s="94" t="s">
        <v>2291</v>
      </c>
      <c r="E270" s="93" t="s">
        <v>1836</v>
      </c>
      <c r="F270" s="93" t="s">
        <v>732</v>
      </c>
      <c r="G270" s="93" t="s">
        <v>357</v>
      </c>
      <c r="H270" s="95">
        <v>42004</v>
      </c>
      <c r="I270" s="96" t="s">
        <v>11</v>
      </c>
      <c r="M270" s="97"/>
      <c r="N270" s="98"/>
    </row>
    <row r="271" spans="1:19">
      <c r="A271" s="92" t="s">
        <v>879</v>
      </c>
      <c r="B271" s="93" t="str">
        <f t="shared" si="4"/>
        <v>Varicosporium cf. tricladiiforme A. Roldán &amp; Marvanová</v>
      </c>
      <c r="C271" s="94" t="s">
        <v>611</v>
      </c>
      <c r="D271" s="94" t="s">
        <v>1143</v>
      </c>
      <c r="E271" s="93" t="s">
        <v>635</v>
      </c>
      <c r="F271" s="93" t="s">
        <v>880</v>
      </c>
      <c r="G271" s="93" t="s">
        <v>831</v>
      </c>
      <c r="H271" s="95">
        <v>42175</v>
      </c>
      <c r="I271" s="96" t="s">
        <v>11</v>
      </c>
      <c r="J271" s="93" t="s">
        <v>1180</v>
      </c>
      <c r="K271" s="93" t="s">
        <v>780</v>
      </c>
      <c r="L271" s="93" t="s">
        <v>1177</v>
      </c>
      <c r="M271" s="97"/>
      <c r="N271" s="98"/>
      <c r="O271" s="93" t="s">
        <v>975</v>
      </c>
      <c r="P271" s="93" t="s">
        <v>980</v>
      </c>
      <c r="Q271" s="93" t="s">
        <v>981</v>
      </c>
      <c r="R271" s="93" t="s">
        <v>981</v>
      </c>
      <c r="S271" s="93" t="s">
        <v>981</v>
      </c>
    </row>
    <row r="272" spans="1:19">
      <c r="A272" s="92" t="s">
        <v>760</v>
      </c>
      <c r="B272" s="93" t="str">
        <f>CONCATENATE(C272,M272,D272,N272,E272)</f>
        <v>Articulospora proliferata A. Roldán &amp; W.J.J. van der Merwe</v>
      </c>
      <c r="C272" s="94" t="s">
        <v>656</v>
      </c>
      <c r="D272" s="94" t="s">
        <v>655</v>
      </c>
      <c r="E272" s="93" t="s">
        <v>657</v>
      </c>
      <c r="F272" s="93" t="s">
        <v>771</v>
      </c>
      <c r="G272" s="93" t="s">
        <v>625</v>
      </c>
      <c r="H272" s="95">
        <v>42174</v>
      </c>
      <c r="I272" s="96" t="s">
        <v>11</v>
      </c>
      <c r="J272" s="93" t="s">
        <v>869</v>
      </c>
      <c r="K272" s="93" t="s">
        <v>780</v>
      </c>
      <c r="L272" s="93" t="s">
        <v>1137</v>
      </c>
      <c r="M272" s="97"/>
      <c r="N272" s="98"/>
      <c r="O272" s="93" t="s">
        <v>975</v>
      </c>
      <c r="P272" s="93" t="s">
        <v>980</v>
      </c>
      <c r="Q272" s="93" t="s">
        <v>594</v>
      </c>
      <c r="R272" s="93" t="s">
        <v>595</v>
      </c>
      <c r="S272" s="93" t="s">
        <v>981</v>
      </c>
    </row>
    <row r="273" spans="1:19">
      <c r="A273" s="92" t="s">
        <v>762</v>
      </c>
      <c r="B273" s="93" t="str">
        <f t="shared" si="4"/>
        <v>Articulospora proliferata A. Roldán &amp; W.J.J. van der Merwe</v>
      </c>
      <c r="C273" s="94" t="s">
        <v>656</v>
      </c>
      <c r="D273" s="94" t="s">
        <v>655</v>
      </c>
      <c r="E273" s="93" t="s">
        <v>657</v>
      </c>
      <c r="F273" s="93" t="s">
        <v>772</v>
      </c>
      <c r="G273" s="93" t="s">
        <v>625</v>
      </c>
      <c r="H273" s="95">
        <v>42174</v>
      </c>
      <c r="I273" s="96" t="s">
        <v>11</v>
      </c>
      <c r="J273" s="93" t="s">
        <v>869</v>
      </c>
      <c r="M273" s="97"/>
      <c r="N273" s="98"/>
    </row>
    <row r="274" spans="1:19">
      <c r="A274" s="92" t="s">
        <v>914</v>
      </c>
      <c r="B274" s="93" t="str">
        <f t="shared" si="4"/>
        <v>Lunulospora curvula Ingold</v>
      </c>
      <c r="C274" s="94" t="s">
        <v>915</v>
      </c>
      <c r="D274" s="94" t="s">
        <v>682</v>
      </c>
      <c r="E274" s="93" t="s">
        <v>26</v>
      </c>
      <c r="F274" s="93" t="s">
        <v>772</v>
      </c>
      <c r="G274" s="93" t="s">
        <v>831</v>
      </c>
      <c r="H274" s="95">
        <v>42174</v>
      </c>
      <c r="I274" s="96" t="s">
        <v>11</v>
      </c>
      <c r="J274" s="93" t="s">
        <v>869</v>
      </c>
      <c r="M274" s="97"/>
      <c r="N274" s="98"/>
    </row>
    <row r="275" spans="1:19">
      <c r="A275" s="92" t="s">
        <v>865</v>
      </c>
      <c r="B275" s="93" t="str">
        <f t="shared" si="4"/>
        <v>Aquanectria penicillioides (Ingold) L. Lombard &amp; Crous</v>
      </c>
      <c r="C275" s="94" t="s">
        <v>1018</v>
      </c>
      <c r="D275" s="94" t="s">
        <v>781</v>
      </c>
      <c r="E275" s="93" t="s">
        <v>1017</v>
      </c>
      <c r="F275" s="93" t="s">
        <v>772</v>
      </c>
      <c r="G275" s="93" t="s">
        <v>831</v>
      </c>
      <c r="H275" s="95">
        <v>42174</v>
      </c>
      <c r="I275" s="96" t="s">
        <v>11</v>
      </c>
      <c r="J275" s="93" t="s">
        <v>1217</v>
      </c>
      <c r="K275" s="93" t="s">
        <v>780</v>
      </c>
      <c r="L275" s="93" t="s">
        <v>1215</v>
      </c>
      <c r="M275" s="97"/>
      <c r="N275" s="98"/>
      <c r="O275" s="93" t="s">
        <v>975</v>
      </c>
      <c r="P275" s="93" t="s">
        <v>980</v>
      </c>
      <c r="Q275" s="93" t="s">
        <v>983</v>
      </c>
      <c r="R275" s="93" t="s">
        <v>992</v>
      </c>
      <c r="S275" s="93" t="s">
        <v>993</v>
      </c>
    </row>
    <row r="276" spans="1:19">
      <c r="A276" s="92" t="s">
        <v>867</v>
      </c>
      <c r="B276" s="93" t="str">
        <f t="shared" si="4"/>
        <v>Variocladium giganteum (S.H. Iqbal) Descals &amp; Marvanová</v>
      </c>
      <c r="C276" s="94" t="s">
        <v>608</v>
      </c>
      <c r="D276" s="94" t="s">
        <v>609</v>
      </c>
      <c r="E276" s="93" t="s">
        <v>48</v>
      </c>
      <c r="F276" s="93" t="s">
        <v>870</v>
      </c>
      <c r="G276" s="93" t="s">
        <v>625</v>
      </c>
      <c r="H276" s="95">
        <v>42175</v>
      </c>
      <c r="I276" s="96" t="s">
        <v>11</v>
      </c>
      <c r="M276" s="97"/>
      <c r="N276" s="98"/>
    </row>
    <row r="277" spans="1:19">
      <c r="A277" s="92" t="s">
        <v>868</v>
      </c>
      <c r="B277" s="93" t="str">
        <f t="shared" si="4"/>
        <v>Variocladium giganteum (S.H. Iqbal) Descals &amp; Marvanová</v>
      </c>
      <c r="C277" s="94" t="s">
        <v>608</v>
      </c>
      <c r="D277" s="94" t="s">
        <v>609</v>
      </c>
      <c r="E277" s="93" t="s">
        <v>48</v>
      </c>
      <c r="F277" s="93" t="s">
        <v>870</v>
      </c>
      <c r="G277" s="93" t="s">
        <v>625</v>
      </c>
      <c r="H277" s="95">
        <v>42175</v>
      </c>
      <c r="I277" s="96" t="s">
        <v>11</v>
      </c>
      <c r="M277" s="97"/>
      <c r="N277" s="98"/>
    </row>
    <row r="278" spans="1:19">
      <c r="A278" s="92" t="s">
        <v>1718</v>
      </c>
      <c r="B278" s="93" t="str">
        <f t="shared" si="4"/>
        <v>Filosporella sp.</v>
      </c>
      <c r="C278" s="94" t="s">
        <v>644</v>
      </c>
      <c r="D278" s="94" t="s">
        <v>451</v>
      </c>
      <c r="F278" s="93" t="s">
        <v>870</v>
      </c>
      <c r="G278" s="93" t="s">
        <v>625</v>
      </c>
      <c r="H278" s="95">
        <v>42175</v>
      </c>
      <c r="I278" s="96" t="s">
        <v>11</v>
      </c>
      <c r="J278" s="93" t="s">
        <v>1752</v>
      </c>
      <c r="K278" s="93" t="s">
        <v>780</v>
      </c>
      <c r="M278" s="97"/>
      <c r="N278" s="98"/>
    </row>
    <row r="279" spans="1:19">
      <c r="A279" s="92" t="s">
        <v>866</v>
      </c>
      <c r="B279" s="93" t="str">
        <f t="shared" si="4"/>
        <v>Fusarium cavispermum Corda</v>
      </c>
      <c r="C279" s="94" t="s">
        <v>830</v>
      </c>
      <c r="D279" s="94" t="s">
        <v>833</v>
      </c>
      <c r="E279" s="93" t="s">
        <v>240</v>
      </c>
      <c r="F279" s="93" t="s">
        <v>883</v>
      </c>
      <c r="G279" s="93" t="s">
        <v>620</v>
      </c>
      <c r="H279" s="95">
        <v>42172</v>
      </c>
      <c r="I279" s="96" t="s">
        <v>11</v>
      </c>
    </row>
    <row r="280" spans="1:19">
      <c r="A280" s="92" t="s">
        <v>954</v>
      </c>
      <c r="B280" s="93" t="str">
        <f t="shared" si="4"/>
        <v>Fusarium cavispermum Corda</v>
      </c>
      <c r="C280" s="94" t="s">
        <v>830</v>
      </c>
      <c r="D280" s="94" t="s">
        <v>833</v>
      </c>
      <c r="E280" s="93" t="s">
        <v>240</v>
      </c>
      <c r="F280" s="93" t="s">
        <v>883</v>
      </c>
      <c r="G280" s="93" t="s">
        <v>620</v>
      </c>
      <c r="H280" s="95">
        <v>42172</v>
      </c>
      <c r="I280" s="96" t="s">
        <v>11</v>
      </c>
      <c r="J280" s="93" t="s">
        <v>1138</v>
      </c>
      <c r="K280" s="93" t="s">
        <v>780</v>
      </c>
      <c r="L280" s="93" t="s">
        <v>1139</v>
      </c>
      <c r="O280" s="93" t="s">
        <v>975</v>
      </c>
      <c r="P280" s="93" t="s">
        <v>980</v>
      </c>
      <c r="Q280" s="93" t="s">
        <v>983</v>
      </c>
      <c r="R280" s="93" t="s">
        <v>992</v>
      </c>
      <c r="S280" s="93" t="s">
        <v>993</v>
      </c>
    </row>
    <row r="281" spans="1:19">
      <c r="A281" s="92" t="s">
        <v>763</v>
      </c>
      <c r="B281" s="93" t="str">
        <f t="shared" si="4"/>
        <v>Articulospora proliferata A. Roldán &amp; W.J.J. van der Merwe</v>
      </c>
      <c r="C281" s="94" t="s">
        <v>656</v>
      </c>
      <c r="D281" s="94" t="s">
        <v>655</v>
      </c>
      <c r="E281" s="93" t="s">
        <v>657</v>
      </c>
      <c r="F281" s="93" t="s">
        <v>777</v>
      </c>
      <c r="G281" s="93" t="s">
        <v>625</v>
      </c>
      <c r="H281" s="95">
        <v>42175</v>
      </c>
      <c r="I281" s="96" t="s">
        <v>11</v>
      </c>
    </row>
    <row r="282" spans="1:19">
      <c r="A282" s="92" t="s">
        <v>912</v>
      </c>
      <c r="B282" s="93" t="str">
        <f t="shared" si="4"/>
        <v>Filosporella sp.</v>
      </c>
      <c r="C282" s="94" t="s">
        <v>644</v>
      </c>
      <c r="D282" s="94" t="s">
        <v>451</v>
      </c>
      <c r="F282" s="93" t="s">
        <v>777</v>
      </c>
      <c r="G282" s="93" t="s">
        <v>913</v>
      </c>
      <c r="H282" s="95">
        <v>42175</v>
      </c>
      <c r="I282" s="96" t="s">
        <v>11</v>
      </c>
      <c r="J282" s="93" t="s">
        <v>1753</v>
      </c>
      <c r="K282" s="93" t="s">
        <v>780</v>
      </c>
    </row>
    <row r="283" spans="1:19">
      <c r="A283" s="104" t="s">
        <v>1822</v>
      </c>
      <c r="B283" s="93" t="str">
        <f t="shared" si="4"/>
        <v>Amniculicola sp.</v>
      </c>
      <c r="C283" s="94" t="s">
        <v>1716</v>
      </c>
      <c r="D283" s="94" t="s">
        <v>451</v>
      </c>
      <c r="F283" s="93" t="s">
        <v>1720</v>
      </c>
      <c r="G283" s="93" t="s">
        <v>620</v>
      </c>
      <c r="H283" s="95">
        <v>42175</v>
      </c>
      <c r="I283" s="96" t="s">
        <v>11</v>
      </c>
      <c r="J283" s="93" t="s">
        <v>1725</v>
      </c>
      <c r="M283" s="97"/>
      <c r="N283" s="98"/>
    </row>
    <row r="284" spans="1:19">
      <c r="A284" s="92" t="s">
        <v>1719</v>
      </c>
      <c r="B284" s="93" t="str">
        <f t="shared" si="4"/>
        <v>Amniculicola sp.</v>
      </c>
      <c r="C284" s="94" t="s">
        <v>1716</v>
      </c>
      <c r="D284" s="94" t="s">
        <v>451</v>
      </c>
      <c r="F284" s="93" t="s">
        <v>1720</v>
      </c>
      <c r="G284" s="93" t="s">
        <v>620</v>
      </c>
      <c r="H284" s="95">
        <v>42175</v>
      </c>
      <c r="I284" s="96" t="s">
        <v>11</v>
      </c>
      <c r="J284" s="93" t="s">
        <v>2200</v>
      </c>
      <c r="K284" s="93" t="s">
        <v>780</v>
      </c>
    </row>
    <row r="285" spans="1:19">
      <c r="A285" s="92" t="s">
        <v>909</v>
      </c>
      <c r="B285" s="93" t="str">
        <f t="shared" si="4"/>
        <v>Anguillospora rosea J. Webster &amp; Descals</v>
      </c>
      <c r="C285" s="94" t="s">
        <v>660</v>
      </c>
      <c r="D285" s="94" t="s">
        <v>669</v>
      </c>
      <c r="E285" s="93" t="s">
        <v>418</v>
      </c>
      <c r="F285" s="93" t="s">
        <v>776</v>
      </c>
      <c r="G285" s="93" t="s">
        <v>620</v>
      </c>
      <c r="H285" s="95">
        <v>42175</v>
      </c>
      <c r="I285" s="96" t="s">
        <v>11</v>
      </c>
      <c r="K285" s="93" t="s">
        <v>780</v>
      </c>
    </row>
    <row r="286" spans="1:19">
      <c r="A286" s="92" t="s">
        <v>761</v>
      </c>
      <c r="B286" s="93" t="str">
        <f t="shared" si="4"/>
        <v>Articulospora atra Descals</v>
      </c>
      <c r="C286" s="94" t="s">
        <v>656</v>
      </c>
      <c r="D286" s="94" t="s">
        <v>767</v>
      </c>
      <c r="E286" s="93" t="s">
        <v>239</v>
      </c>
      <c r="F286" s="93" t="s">
        <v>774</v>
      </c>
      <c r="G286" s="93" t="s">
        <v>620</v>
      </c>
      <c r="H286" s="95">
        <v>42175</v>
      </c>
      <c r="I286" s="96" t="s">
        <v>11</v>
      </c>
      <c r="K286" s="93" t="s">
        <v>780</v>
      </c>
      <c r="L286" s="93" t="s">
        <v>1144</v>
      </c>
      <c r="O286" s="93" t="s">
        <v>975</v>
      </c>
      <c r="P286" s="93" t="s">
        <v>980</v>
      </c>
      <c r="Q286" s="93" t="s">
        <v>594</v>
      </c>
      <c r="R286" s="93" t="s">
        <v>595</v>
      </c>
      <c r="S286" s="93" t="s">
        <v>984</v>
      </c>
    </row>
    <row r="287" spans="1:19">
      <c r="A287" s="92" t="s">
        <v>765</v>
      </c>
      <c r="B287" s="93" t="str">
        <f t="shared" si="4"/>
        <v>Articulospora atra Descals</v>
      </c>
      <c r="C287" s="94" t="s">
        <v>656</v>
      </c>
      <c r="D287" s="94" t="s">
        <v>767</v>
      </c>
      <c r="E287" s="93" t="s">
        <v>239</v>
      </c>
      <c r="F287" s="93" t="s">
        <v>775</v>
      </c>
      <c r="G287" s="93" t="s">
        <v>620</v>
      </c>
      <c r="H287" s="95">
        <v>42175</v>
      </c>
      <c r="I287" s="96" t="s">
        <v>11</v>
      </c>
    </row>
    <row r="288" spans="1:19">
      <c r="A288" s="92" t="s">
        <v>764</v>
      </c>
      <c r="B288" s="93" t="str">
        <f t="shared" si="4"/>
        <v>Articulospora proliferata A. Roldán &amp; W.J.J. van der Merwe</v>
      </c>
      <c r="C288" s="94" t="s">
        <v>656</v>
      </c>
      <c r="D288" s="94" t="s">
        <v>655</v>
      </c>
      <c r="E288" s="93" t="s">
        <v>657</v>
      </c>
      <c r="F288" s="93" t="s">
        <v>773</v>
      </c>
      <c r="G288" s="93" t="s">
        <v>625</v>
      </c>
      <c r="H288" s="95">
        <v>42175</v>
      </c>
      <c r="I288" s="96" t="s">
        <v>11</v>
      </c>
    </row>
    <row r="289" spans="1:19">
      <c r="A289" s="92" t="s">
        <v>942</v>
      </c>
      <c r="B289" s="93" t="str">
        <f t="shared" si="4"/>
        <v>Filosporella annelidica (Shearer &amp; J.L. Crane) J.L. Crane &amp; Shearer</v>
      </c>
      <c r="C289" s="94" t="s">
        <v>644</v>
      </c>
      <c r="D289" s="94" t="s">
        <v>708</v>
      </c>
      <c r="E289" s="93" t="s">
        <v>573</v>
      </c>
      <c r="F289" s="93" t="s">
        <v>945</v>
      </c>
      <c r="G289" s="93" t="s">
        <v>620</v>
      </c>
      <c r="H289" s="95">
        <v>42177</v>
      </c>
      <c r="I289" s="96" t="s">
        <v>11</v>
      </c>
      <c r="J289" s="93" t="s">
        <v>944</v>
      </c>
      <c r="M289" s="97"/>
      <c r="N289" s="98"/>
    </row>
    <row r="290" spans="1:19">
      <c r="A290" s="92" t="s">
        <v>943</v>
      </c>
      <c r="B290" s="93" t="str">
        <f t="shared" si="4"/>
        <v>Filosporella annelidica (Shearer &amp; J.L. Crane) J.L. Crane &amp; Shearer</v>
      </c>
      <c r="C290" s="94" t="s">
        <v>644</v>
      </c>
      <c r="D290" s="94" t="s">
        <v>708</v>
      </c>
      <c r="E290" s="93" t="s">
        <v>573</v>
      </c>
      <c r="F290" s="93" t="s">
        <v>946</v>
      </c>
      <c r="G290" s="93" t="s">
        <v>620</v>
      </c>
      <c r="H290" s="95">
        <v>42177</v>
      </c>
      <c r="I290" s="96" t="s">
        <v>11</v>
      </c>
      <c r="M290" s="97"/>
      <c r="N290" s="98"/>
    </row>
    <row r="291" spans="1:19">
      <c r="A291" s="92" t="s">
        <v>768</v>
      </c>
      <c r="B291" s="93" t="str">
        <f t="shared" si="4"/>
        <v>Articulospora tetracladia Ingold</v>
      </c>
      <c r="C291" s="94" t="s">
        <v>656</v>
      </c>
      <c r="D291" s="94" t="s">
        <v>770</v>
      </c>
      <c r="E291" s="93" t="s">
        <v>26</v>
      </c>
      <c r="F291" s="93" t="s">
        <v>778</v>
      </c>
      <c r="G291" s="93" t="s">
        <v>625</v>
      </c>
      <c r="H291" s="95">
        <v>42177</v>
      </c>
      <c r="I291" s="96" t="s">
        <v>11</v>
      </c>
    </row>
    <row r="292" spans="1:19">
      <c r="A292" s="92" t="s">
        <v>955</v>
      </c>
      <c r="B292" s="93" t="str">
        <f t="shared" si="4"/>
        <v>Anguillospora pseudofiliformis 2</v>
      </c>
      <c r="C292" s="94" t="s">
        <v>31</v>
      </c>
      <c r="D292" s="94" t="s">
        <v>1130</v>
      </c>
      <c r="F292" s="93" t="s">
        <v>957</v>
      </c>
      <c r="G292" s="93" t="s">
        <v>620</v>
      </c>
      <c r="H292" s="95">
        <v>42177</v>
      </c>
      <c r="I292" s="96" t="s">
        <v>11</v>
      </c>
      <c r="J292" s="93" t="s">
        <v>959</v>
      </c>
      <c r="K292" s="93" t="s">
        <v>780</v>
      </c>
      <c r="L292" s="93" t="s">
        <v>1145</v>
      </c>
      <c r="O292" s="93" t="s">
        <v>975</v>
      </c>
      <c r="P292" s="93" t="s">
        <v>980</v>
      </c>
      <c r="Q292" s="93" t="s">
        <v>593</v>
      </c>
      <c r="R292" s="93" t="s">
        <v>981</v>
      </c>
      <c r="S292" s="93" t="s">
        <v>981</v>
      </c>
    </row>
    <row r="293" spans="1:19">
      <c r="A293" s="92" t="s">
        <v>956</v>
      </c>
      <c r="B293" s="93" t="str">
        <f t="shared" si="4"/>
        <v xml:space="preserve">Anguillospora pseudofiliformis 2 </v>
      </c>
      <c r="C293" s="94" t="s">
        <v>31</v>
      </c>
      <c r="D293" s="94" t="s">
        <v>1131</v>
      </c>
      <c r="F293" s="93" t="s">
        <v>958</v>
      </c>
      <c r="G293" s="93" t="s">
        <v>620</v>
      </c>
      <c r="H293" s="95">
        <v>42177</v>
      </c>
      <c r="I293" s="96" t="s">
        <v>11</v>
      </c>
      <c r="J293" s="93" t="s">
        <v>959</v>
      </c>
      <c r="K293" s="93" t="s">
        <v>780</v>
      </c>
      <c r="L293" s="93" t="s">
        <v>1146</v>
      </c>
      <c r="O293" s="93" t="s">
        <v>975</v>
      </c>
      <c r="P293" s="93" t="s">
        <v>980</v>
      </c>
      <c r="Q293" s="93" t="s">
        <v>593</v>
      </c>
      <c r="R293" s="93" t="s">
        <v>981</v>
      </c>
      <c r="S293" s="93" t="s">
        <v>981</v>
      </c>
    </row>
    <row r="294" spans="1:19">
      <c r="A294" s="92" t="s">
        <v>871</v>
      </c>
      <c r="B294" s="93" t="str">
        <f t="shared" si="4"/>
        <v>thermophile</v>
      </c>
      <c r="C294" s="94" t="s">
        <v>875</v>
      </c>
      <c r="F294" s="93" t="s">
        <v>880</v>
      </c>
      <c r="G294" s="93" t="s">
        <v>620</v>
      </c>
      <c r="H294" s="95">
        <v>42175</v>
      </c>
      <c r="I294" s="96" t="s">
        <v>11</v>
      </c>
      <c r="J294" s="93" t="s">
        <v>882</v>
      </c>
    </row>
    <row r="295" spans="1:19">
      <c r="A295" s="92" t="s">
        <v>872</v>
      </c>
      <c r="B295" s="93" t="str">
        <f t="shared" si="4"/>
        <v>thermophile</v>
      </c>
      <c r="C295" s="94" t="s">
        <v>875</v>
      </c>
      <c r="F295" s="93" t="s">
        <v>881</v>
      </c>
      <c r="G295" s="93" t="s">
        <v>625</v>
      </c>
      <c r="H295" s="95">
        <v>42175</v>
      </c>
      <c r="I295" s="96" t="s">
        <v>11</v>
      </c>
      <c r="J295" s="93" t="s">
        <v>882</v>
      </c>
    </row>
    <row r="296" spans="1:19">
      <c r="A296" s="92" t="s">
        <v>873</v>
      </c>
      <c r="B296" s="93" t="str">
        <f t="shared" si="4"/>
        <v>thermophile</v>
      </c>
      <c r="C296" s="94" t="s">
        <v>875</v>
      </c>
      <c r="D296" s="93"/>
      <c r="F296" s="93" t="s">
        <v>880</v>
      </c>
      <c r="G296" s="93" t="s">
        <v>831</v>
      </c>
      <c r="H296" s="95">
        <v>42175</v>
      </c>
      <c r="I296" s="96" t="s">
        <v>11</v>
      </c>
      <c r="J296" s="93" t="s">
        <v>882</v>
      </c>
    </row>
    <row r="297" spans="1:19">
      <c r="A297" s="92" t="s">
        <v>874</v>
      </c>
      <c r="B297" s="93" t="str">
        <f t="shared" si="4"/>
        <v>thermophile</v>
      </c>
      <c r="C297" s="94" t="s">
        <v>875</v>
      </c>
      <c r="F297" s="93" t="s">
        <v>880</v>
      </c>
      <c r="G297" s="93" t="s">
        <v>831</v>
      </c>
      <c r="H297" s="95">
        <v>42175</v>
      </c>
      <c r="I297" s="96" t="s">
        <v>11</v>
      </c>
      <c r="J297" s="93" t="s">
        <v>882</v>
      </c>
    </row>
    <row r="298" spans="1:19">
      <c r="A298" s="92" t="s">
        <v>960</v>
      </c>
      <c r="B298" s="93" t="str">
        <f t="shared" si="4"/>
        <v>Tricladium curvisporum Descals</v>
      </c>
      <c r="C298" s="94" t="s">
        <v>664</v>
      </c>
      <c r="D298" s="94" t="s">
        <v>930</v>
      </c>
      <c r="E298" s="93" t="s">
        <v>239</v>
      </c>
      <c r="F298" s="93" t="s">
        <v>961</v>
      </c>
      <c r="G298" s="93" t="s">
        <v>625</v>
      </c>
      <c r="H298" s="95">
        <v>42175</v>
      </c>
      <c r="I298" s="96" t="s">
        <v>11</v>
      </c>
      <c r="J298" s="93" t="s">
        <v>967</v>
      </c>
      <c r="K298" s="93" t="s">
        <v>1960</v>
      </c>
      <c r="L298" s="93" t="s">
        <v>1148</v>
      </c>
      <c r="O298" s="93" t="s">
        <v>975</v>
      </c>
      <c r="P298" s="93" t="s">
        <v>980</v>
      </c>
      <c r="Q298" s="93" t="s">
        <v>594</v>
      </c>
      <c r="R298" s="93" t="s">
        <v>595</v>
      </c>
      <c r="S298" s="93" t="s">
        <v>981</v>
      </c>
    </row>
    <row r="299" spans="1:19">
      <c r="A299" s="92" t="s">
        <v>929</v>
      </c>
      <c r="B299" s="93" t="str">
        <f t="shared" si="4"/>
        <v>Tricladium curvisporum Descals</v>
      </c>
      <c r="C299" s="94" t="s">
        <v>664</v>
      </c>
      <c r="D299" s="94" t="s">
        <v>930</v>
      </c>
      <c r="E299" s="93" t="s">
        <v>239</v>
      </c>
      <c r="F299" s="93" t="s">
        <v>773</v>
      </c>
      <c r="G299" s="93" t="s">
        <v>625</v>
      </c>
      <c r="H299" s="95">
        <v>42175</v>
      </c>
      <c r="I299" s="96" t="s">
        <v>11</v>
      </c>
      <c r="K299" s="93" t="s">
        <v>780</v>
      </c>
      <c r="L299" s="93" t="s">
        <v>2304</v>
      </c>
    </row>
    <row r="300" spans="1:19">
      <c r="A300" s="92" t="s">
        <v>864</v>
      </c>
      <c r="B300" s="93" t="str">
        <f t="shared" si="4"/>
        <v>Tetracladium marchalianum De Wild.</v>
      </c>
      <c r="C300" s="94" t="s">
        <v>845</v>
      </c>
      <c r="D300" s="94" t="s">
        <v>739</v>
      </c>
      <c r="E300" s="93" t="s">
        <v>221</v>
      </c>
      <c r="F300" s="93" t="s">
        <v>777</v>
      </c>
      <c r="G300" s="93" t="s">
        <v>625</v>
      </c>
      <c r="H300" s="95">
        <v>42175</v>
      </c>
      <c r="I300" s="96" t="s">
        <v>11</v>
      </c>
    </row>
    <row r="301" spans="1:19">
      <c r="A301" s="92" t="s">
        <v>878</v>
      </c>
      <c r="B301" s="93" t="str">
        <f t="shared" si="4"/>
        <v>Varicosporium cf. tricladiiforme A. Roldán &amp; Marvanová</v>
      </c>
      <c r="C301" s="94" t="s">
        <v>611</v>
      </c>
      <c r="D301" s="94" t="s">
        <v>1143</v>
      </c>
      <c r="E301" s="93" t="s">
        <v>635</v>
      </c>
      <c r="F301" s="93" t="s">
        <v>880</v>
      </c>
      <c r="G301" s="93" t="s">
        <v>831</v>
      </c>
      <c r="H301" s="95">
        <v>42175</v>
      </c>
      <c r="I301" s="96" t="s">
        <v>11</v>
      </c>
      <c r="J301" s="105" t="s">
        <v>1182</v>
      </c>
      <c r="K301" s="105" t="s">
        <v>780</v>
      </c>
      <c r="L301" s="105" t="s">
        <v>1181</v>
      </c>
      <c r="O301" s="93" t="s">
        <v>975</v>
      </c>
      <c r="P301" s="93" t="s">
        <v>980</v>
      </c>
      <c r="Q301" s="93" t="s">
        <v>981</v>
      </c>
      <c r="R301" s="93" t="s">
        <v>981</v>
      </c>
      <c r="S301" s="93" t="s">
        <v>981</v>
      </c>
    </row>
    <row r="302" spans="1:19">
      <c r="A302" s="92" t="s">
        <v>766</v>
      </c>
      <c r="B302" s="93" t="str">
        <f t="shared" si="4"/>
        <v>Articulospora atra Descals</v>
      </c>
      <c r="C302" s="94" t="s">
        <v>656</v>
      </c>
      <c r="D302" s="94" t="s">
        <v>767</v>
      </c>
      <c r="E302" s="93" t="s">
        <v>239</v>
      </c>
      <c r="F302" s="93" t="s">
        <v>776</v>
      </c>
      <c r="G302" s="93" t="s">
        <v>620</v>
      </c>
      <c r="H302" s="95">
        <v>42175</v>
      </c>
      <c r="I302" s="96" t="s">
        <v>11</v>
      </c>
      <c r="K302" s="93" t="s">
        <v>1147</v>
      </c>
    </row>
    <row r="303" spans="1:19">
      <c r="A303" s="92" t="s">
        <v>789</v>
      </c>
      <c r="B303" s="93" t="str">
        <f t="shared" si="4"/>
        <v>Dactylella microaquatica Tubaki</v>
      </c>
      <c r="C303" s="94" t="s">
        <v>788</v>
      </c>
      <c r="D303" s="94" t="s">
        <v>791</v>
      </c>
      <c r="E303" s="93" t="s">
        <v>229</v>
      </c>
      <c r="F303" s="93" t="s">
        <v>1742</v>
      </c>
      <c r="G303" s="93" t="s">
        <v>794</v>
      </c>
      <c r="H303" s="95">
        <v>42207</v>
      </c>
      <c r="I303" s="96" t="s">
        <v>793</v>
      </c>
      <c r="M303" s="97"/>
      <c r="N303" s="98"/>
    </row>
    <row r="304" spans="1:19">
      <c r="A304" s="106" t="s">
        <v>790</v>
      </c>
      <c r="B304" s="107" t="str">
        <f t="shared" si="4"/>
        <v>Dactylella microaquatica Tubaki</v>
      </c>
      <c r="C304" s="108" t="s">
        <v>788</v>
      </c>
      <c r="D304" s="108" t="s">
        <v>791</v>
      </c>
      <c r="E304" s="107" t="s">
        <v>229</v>
      </c>
      <c r="F304" s="107" t="s">
        <v>1742</v>
      </c>
      <c r="G304" s="107" t="s">
        <v>794</v>
      </c>
      <c r="H304" s="109">
        <v>42207</v>
      </c>
      <c r="I304" s="110" t="s">
        <v>793</v>
      </c>
      <c r="J304" s="107" t="s">
        <v>1615</v>
      </c>
      <c r="K304" s="107" t="s">
        <v>780</v>
      </c>
      <c r="L304" s="107" t="s">
        <v>1049</v>
      </c>
      <c r="M304" s="97"/>
      <c r="N304" s="98"/>
      <c r="O304" s="93" t="s">
        <v>975</v>
      </c>
      <c r="P304" s="93" t="s">
        <v>980</v>
      </c>
      <c r="Q304" s="93" t="s">
        <v>593</v>
      </c>
      <c r="R304" s="93" t="s">
        <v>981</v>
      </c>
      <c r="S304" s="93" t="s">
        <v>981</v>
      </c>
    </row>
    <row r="305" spans="1:19">
      <c r="A305" s="92" t="s">
        <v>836</v>
      </c>
      <c r="B305" s="93" t="str">
        <f t="shared" si="4"/>
        <v>Campylospora parvula Kuzuha</v>
      </c>
      <c r="C305" s="94" t="s">
        <v>672</v>
      </c>
      <c r="D305" s="94" t="s">
        <v>837</v>
      </c>
      <c r="E305" s="93" t="s">
        <v>838</v>
      </c>
      <c r="F305" s="93" t="s">
        <v>786</v>
      </c>
      <c r="G305" s="93" t="s">
        <v>839</v>
      </c>
      <c r="H305" s="95">
        <v>42336</v>
      </c>
      <c r="I305" s="96" t="s">
        <v>11</v>
      </c>
      <c r="K305" s="93" t="s">
        <v>780</v>
      </c>
      <c r="M305" s="97"/>
      <c r="N305" s="98"/>
    </row>
    <row r="306" spans="1:19">
      <c r="A306" s="92" t="s">
        <v>916</v>
      </c>
      <c r="B306" s="93" t="str">
        <f t="shared" si="4"/>
        <v>Lunulospora curvula Ingold</v>
      </c>
      <c r="C306" s="94" t="s">
        <v>915</v>
      </c>
      <c r="D306" s="94" t="s">
        <v>682</v>
      </c>
      <c r="E306" s="93" t="s">
        <v>26</v>
      </c>
      <c r="F306" s="93" t="s">
        <v>787</v>
      </c>
      <c r="G306" s="93" t="s">
        <v>800</v>
      </c>
      <c r="H306" s="95">
        <v>42336</v>
      </c>
      <c r="I306" s="96" t="s">
        <v>11</v>
      </c>
      <c r="M306" s="97"/>
      <c r="N306" s="98"/>
    </row>
    <row r="307" spans="1:19">
      <c r="A307" s="92" t="s">
        <v>947</v>
      </c>
      <c r="B307" s="93" t="str">
        <f t="shared" si="4"/>
        <v>Filosporella annelidica (Shearer &amp; J.L. Crane) J.L. Crane &amp; Shearer</v>
      </c>
      <c r="C307" s="94" t="s">
        <v>644</v>
      </c>
      <c r="D307" s="94" t="s">
        <v>708</v>
      </c>
      <c r="E307" s="93" t="s">
        <v>573</v>
      </c>
      <c r="F307" s="93" t="s">
        <v>787</v>
      </c>
      <c r="G307" s="93" t="s">
        <v>800</v>
      </c>
      <c r="H307" s="95">
        <v>42336</v>
      </c>
      <c r="I307" s="96" t="s">
        <v>11</v>
      </c>
      <c r="M307" s="97"/>
      <c r="N307" s="98"/>
    </row>
    <row r="308" spans="1:19">
      <c r="A308" s="92" t="s">
        <v>822</v>
      </c>
      <c r="B308" s="93" t="str">
        <f t="shared" si="4"/>
        <v>Margaritispora aquatica Ingold</v>
      </c>
      <c r="C308" s="94" t="s">
        <v>826</v>
      </c>
      <c r="D308" s="94" t="s">
        <v>650</v>
      </c>
      <c r="E308" s="93" t="s">
        <v>26</v>
      </c>
      <c r="F308" s="93" t="s">
        <v>787</v>
      </c>
      <c r="G308" s="93" t="s">
        <v>827</v>
      </c>
      <c r="H308" s="95">
        <v>42336</v>
      </c>
      <c r="I308" s="96" t="s">
        <v>11</v>
      </c>
      <c r="M308" s="97"/>
      <c r="N308" s="98"/>
    </row>
    <row r="309" spans="1:19">
      <c r="A309" s="92" t="s">
        <v>823</v>
      </c>
      <c r="B309" s="93" t="str">
        <f t="shared" si="4"/>
        <v>Margaritispora aquatica Ingold</v>
      </c>
      <c r="C309" s="94" t="s">
        <v>826</v>
      </c>
      <c r="D309" s="94" t="s">
        <v>650</v>
      </c>
      <c r="E309" s="93" t="s">
        <v>26</v>
      </c>
      <c r="F309" s="93" t="s">
        <v>787</v>
      </c>
      <c r="G309" s="93" t="s">
        <v>827</v>
      </c>
      <c r="H309" s="95">
        <v>42336</v>
      </c>
      <c r="I309" s="96" t="s">
        <v>11</v>
      </c>
      <c r="M309" s="97"/>
      <c r="N309" s="98"/>
    </row>
    <row r="310" spans="1:19">
      <c r="A310" s="92" t="s">
        <v>840</v>
      </c>
      <c r="B310" s="93" t="str">
        <f t="shared" si="4"/>
        <v>Tetrachaetum elegans Ingold</v>
      </c>
      <c r="C310" s="94" t="s">
        <v>685</v>
      </c>
      <c r="D310" s="94" t="s">
        <v>686</v>
      </c>
      <c r="E310" s="93" t="s">
        <v>26</v>
      </c>
      <c r="F310" s="93" t="s">
        <v>784</v>
      </c>
      <c r="G310" s="93" t="s">
        <v>841</v>
      </c>
      <c r="H310" s="95">
        <v>42336</v>
      </c>
      <c r="I310" s="96" t="s">
        <v>11</v>
      </c>
      <c r="M310" s="97"/>
      <c r="N310" s="98"/>
    </row>
    <row r="311" spans="1:19">
      <c r="A311" s="92" t="s">
        <v>856</v>
      </c>
      <c r="B311" s="93" t="str">
        <f t="shared" si="4"/>
        <v>Anguillospora cf. filiformis 3 Greath.</v>
      </c>
      <c r="C311" s="94" t="s">
        <v>660</v>
      </c>
      <c r="D311" s="94" t="s">
        <v>1186</v>
      </c>
      <c r="E311" s="93" t="s">
        <v>42</v>
      </c>
      <c r="F311" s="93" t="s">
        <v>784</v>
      </c>
      <c r="G311" s="93" t="s">
        <v>841</v>
      </c>
      <c r="H311" s="95">
        <v>42336</v>
      </c>
      <c r="I311" s="96" t="s">
        <v>11</v>
      </c>
      <c r="J311" s="93" t="s">
        <v>1188</v>
      </c>
      <c r="K311" s="93" t="s">
        <v>780</v>
      </c>
      <c r="L311" s="93" t="s">
        <v>1187</v>
      </c>
      <c r="M311" s="97"/>
      <c r="N311" s="98"/>
      <c r="O311" s="93" t="s">
        <v>975</v>
      </c>
      <c r="P311" s="93" t="s">
        <v>980</v>
      </c>
      <c r="Q311" s="93" t="s">
        <v>594</v>
      </c>
      <c r="R311" s="93" t="s">
        <v>595</v>
      </c>
      <c r="S311" s="93" t="s">
        <v>981</v>
      </c>
    </row>
    <row r="312" spans="1:19">
      <c r="A312" s="92" t="s">
        <v>828</v>
      </c>
      <c r="B312" s="93" t="str">
        <f t="shared" si="4"/>
        <v>Fusarium cf. cavispermum Corda</v>
      </c>
      <c r="C312" s="94" t="s">
        <v>830</v>
      </c>
      <c r="D312" s="94" t="s">
        <v>829</v>
      </c>
      <c r="E312" s="93" t="s">
        <v>240</v>
      </c>
      <c r="F312" s="93" t="s">
        <v>787</v>
      </c>
      <c r="G312" s="93" t="s">
        <v>269</v>
      </c>
      <c r="H312" s="95">
        <v>42336</v>
      </c>
      <c r="I312" s="96" t="s">
        <v>11</v>
      </c>
      <c r="J312" s="93" t="s">
        <v>835</v>
      </c>
      <c r="M312" s="97"/>
      <c r="N312" s="98"/>
    </row>
    <row r="313" spans="1:19">
      <c r="A313" s="92" t="s">
        <v>834</v>
      </c>
      <c r="B313" s="93" t="str">
        <f t="shared" si="4"/>
        <v>Fusarium sp.</v>
      </c>
      <c r="C313" s="94" t="s">
        <v>830</v>
      </c>
      <c r="D313" s="94" t="s">
        <v>451</v>
      </c>
      <c r="F313" s="93" t="s">
        <v>784</v>
      </c>
      <c r="G313" s="93" t="s">
        <v>269</v>
      </c>
      <c r="H313" s="95">
        <v>42336</v>
      </c>
      <c r="I313" s="96" t="s">
        <v>11</v>
      </c>
      <c r="M313" s="97"/>
      <c r="N313" s="98"/>
    </row>
    <row r="314" spans="1:19">
      <c r="A314" s="92" t="s">
        <v>857</v>
      </c>
      <c r="B314" s="93" t="str">
        <f t="shared" si="4"/>
        <v>Anguillospora cf. filiformis 3 Greath.</v>
      </c>
      <c r="C314" s="94" t="s">
        <v>660</v>
      </c>
      <c r="D314" s="94" t="s">
        <v>1186</v>
      </c>
      <c r="E314" s="93" t="s">
        <v>42</v>
      </c>
      <c r="F314" s="93" t="s">
        <v>784</v>
      </c>
      <c r="G314" s="93" t="s">
        <v>841</v>
      </c>
      <c r="H314" s="95">
        <v>42336</v>
      </c>
      <c r="I314" s="96" t="s">
        <v>11</v>
      </c>
      <c r="J314" s="93" t="s">
        <v>1188</v>
      </c>
      <c r="K314" s="93" t="s">
        <v>780</v>
      </c>
      <c r="L314" s="93" t="s">
        <v>1187</v>
      </c>
      <c r="M314" s="97"/>
      <c r="N314" s="98"/>
      <c r="O314" s="93" t="s">
        <v>975</v>
      </c>
      <c r="P314" s="93" t="s">
        <v>980</v>
      </c>
      <c r="Q314" s="93" t="s">
        <v>594</v>
      </c>
      <c r="R314" s="93" t="s">
        <v>595</v>
      </c>
      <c r="S314" s="93" t="s">
        <v>981</v>
      </c>
    </row>
    <row r="315" spans="1:19">
      <c r="A315" s="92" t="s">
        <v>843</v>
      </c>
      <c r="B315" s="93" t="str">
        <f t="shared" si="4"/>
        <v>Tetracladium marchalianum De Wild.</v>
      </c>
      <c r="C315" s="94" t="s">
        <v>845</v>
      </c>
      <c r="D315" s="94" t="s">
        <v>739</v>
      </c>
      <c r="E315" s="93" t="s">
        <v>221</v>
      </c>
      <c r="F315" s="93" t="s">
        <v>784</v>
      </c>
      <c r="G315" s="93" t="s">
        <v>839</v>
      </c>
      <c r="H315" s="95">
        <v>42336</v>
      </c>
      <c r="I315" s="96" t="s">
        <v>11</v>
      </c>
      <c r="M315" s="97"/>
      <c r="N315" s="98"/>
    </row>
    <row r="316" spans="1:19">
      <c r="A316" s="92" t="s">
        <v>925</v>
      </c>
      <c r="B316" s="93" t="str">
        <f t="shared" si="4"/>
        <v>Lunulospora curvula Ingold</v>
      </c>
      <c r="C316" s="94" t="s">
        <v>915</v>
      </c>
      <c r="D316" s="94" t="s">
        <v>682</v>
      </c>
      <c r="E316" s="93" t="s">
        <v>26</v>
      </c>
      <c r="F316" s="93" t="s">
        <v>784</v>
      </c>
      <c r="G316" s="93" t="s">
        <v>839</v>
      </c>
      <c r="H316" s="95">
        <v>42336</v>
      </c>
      <c r="I316" s="96" t="s">
        <v>11</v>
      </c>
      <c r="M316" s="97"/>
      <c r="N316" s="98"/>
    </row>
    <row r="317" spans="1:19">
      <c r="A317" s="92" t="s">
        <v>853</v>
      </c>
      <c r="B317" s="93" t="str">
        <f t="shared" si="4"/>
        <v>Tetracladium setigerum (Grove) Ingold</v>
      </c>
      <c r="C317" s="94" t="s">
        <v>845</v>
      </c>
      <c r="D317" s="94" t="s">
        <v>855</v>
      </c>
      <c r="E317" s="93" t="s">
        <v>854</v>
      </c>
      <c r="F317" s="93" t="s">
        <v>784</v>
      </c>
      <c r="G317" s="93" t="s">
        <v>839</v>
      </c>
      <c r="H317" s="95">
        <v>42336</v>
      </c>
      <c r="I317" s="96" t="s">
        <v>11</v>
      </c>
      <c r="M317" s="97"/>
      <c r="N317" s="98"/>
    </row>
    <row r="318" spans="1:19">
      <c r="A318" s="92" t="s">
        <v>951</v>
      </c>
      <c r="B318" s="93" t="str">
        <f t="shared" si="4"/>
        <v>Tetracladium setigerum (Grove) Ingold</v>
      </c>
      <c r="C318" s="94" t="s">
        <v>845</v>
      </c>
      <c r="D318" s="94" t="s">
        <v>855</v>
      </c>
      <c r="E318" s="93" t="s">
        <v>854</v>
      </c>
      <c r="F318" s="93" t="s">
        <v>784</v>
      </c>
      <c r="G318" s="93" t="s">
        <v>839</v>
      </c>
      <c r="H318" s="95">
        <v>42336</v>
      </c>
      <c r="I318" s="96" t="s">
        <v>11</v>
      </c>
      <c r="M318" s="97"/>
      <c r="N318" s="98"/>
    </row>
    <row r="319" spans="1:19">
      <c r="A319" s="92" t="s">
        <v>968</v>
      </c>
      <c r="B319" s="93" t="str">
        <f t="shared" si="4"/>
        <v>Flagellospora sp. a</v>
      </c>
      <c r="C319" s="94" t="s">
        <v>614</v>
      </c>
      <c r="D319" s="94" t="s">
        <v>971</v>
      </c>
      <c r="F319" s="93" t="s">
        <v>848</v>
      </c>
      <c r="G319" s="93" t="s">
        <v>800</v>
      </c>
      <c r="H319" s="95">
        <v>42336</v>
      </c>
      <c r="I319" s="96" t="s">
        <v>11</v>
      </c>
      <c r="J319" s="93" t="s">
        <v>970</v>
      </c>
      <c r="K319" s="93" t="s">
        <v>780</v>
      </c>
      <c r="L319" s="93" t="s">
        <v>1189</v>
      </c>
      <c r="M319" s="97"/>
      <c r="N319" s="98"/>
      <c r="O319" s="93" t="s">
        <v>975</v>
      </c>
      <c r="P319" s="93" t="s">
        <v>980</v>
      </c>
      <c r="Q319" s="93" t="s">
        <v>594</v>
      </c>
      <c r="R319" s="93" t="s">
        <v>595</v>
      </c>
      <c r="S319" s="93" t="s">
        <v>981</v>
      </c>
    </row>
    <row r="320" spans="1:19">
      <c r="A320" s="92" t="s">
        <v>928</v>
      </c>
      <c r="B320" s="93" t="str">
        <f t="shared" si="4"/>
        <v>Flagellospora sp. b</v>
      </c>
      <c r="C320" s="94" t="s">
        <v>614</v>
      </c>
      <c r="D320" s="94" t="s">
        <v>972</v>
      </c>
      <c r="F320" s="93" t="s">
        <v>850</v>
      </c>
      <c r="G320" s="93" t="s">
        <v>800</v>
      </c>
      <c r="H320" s="95">
        <v>42336</v>
      </c>
      <c r="I320" s="96" t="s">
        <v>11</v>
      </c>
      <c r="J320" s="93" t="s">
        <v>1546</v>
      </c>
      <c r="K320" s="93" t="s">
        <v>780</v>
      </c>
      <c r="L320" s="93" t="s">
        <v>1190</v>
      </c>
      <c r="M320" s="97"/>
      <c r="N320" s="98"/>
      <c r="O320" s="93" t="s">
        <v>975</v>
      </c>
      <c r="P320" s="93" t="s">
        <v>980</v>
      </c>
      <c r="Q320" s="93" t="s">
        <v>594</v>
      </c>
      <c r="R320" s="93" t="s">
        <v>595</v>
      </c>
      <c r="S320" s="93" t="s">
        <v>981</v>
      </c>
    </row>
    <row r="321" spans="1:19">
      <c r="A321" s="92" t="s">
        <v>936</v>
      </c>
      <c r="B321" s="93" t="str">
        <f t="shared" si="4"/>
        <v>Dimorphospora foliicola Tubaki</v>
      </c>
      <c r="C321" s="94" t="s">
        <v>938</v>
      </c>
      <c r="D321" s="94" t="s">
        <v>939</v>
      </c>
      <c r="E321" s="93" t="s">
        <v>229</v>
      </c>
      <c r="F321" s="93" t="s">
        <v>940</v>
      </c>
      <c r="G321" s="93" t="s">
        <v>721</v>
      </c>
      <c r="H321" s="95">
        <v>42336</v>
      </c>
      <c r="I321" s="96" t="s">
        <v>11</v>
      </c>
      <c r="M321" s="97"/>
      <c r="N321" s="98"/>
    </row>
    <row r="322" spans="1:19">
      <c r="A322" s="92" t="s">
        <v>937</v>
      </c>
      <c r="B322" s="93" t="str">
        <f t="shared" ref="B322:B344" si="5">CONCATENATE(C322,M322,D322,N322,E322)</f>
        <v>Dimorphospora foliicola Tubaki</v>
      </c>
      <c r="C322" s="94" t="s">
        <v>938</v>
      </c>
      <c r="D322" s="94" t="s">
        <v>939</v>
      </c>
      <c r="E322" s="93" t="s">
        <v>229</v>
      </c>
      <c r="F322" s="93" t="s">
        <v>941</v>
      </c>
      <c r="G322" s="93" t="s">
        <v>721</v>
      </c>
      <c r="H322" s="95">
        <v>42336</v>
      </c>
      <c r="I322" s="96" t="s">
        <v>11</v>
      </c>
      <c r="M322" s="97"/>
      <c r="N322" s="98"/>
    </row>
    <row r="323" spans="1:19">
      <c r="A323" s="92" t="s">
        <v>849</v>
      </c>
      <c r="B323" s="93" t="str">
        <f t="shared" si="5"/>
        <v>Hydrocina chaetocladia Scheuer</v>
      </c>
      <c r="C323" s="94" t="s">
        <v>1172</v>
      </c>
      <c r="D323" s="94" t="s">
        <v>673</v>
      </c>
      <c r="E323" s="93" t="s">
        <v>1174</v>
      </c>
      <c r="F323" s="93" t="s">
        <v>850</v>
      </c>
      <c r="G323" s="93" t="s">
        <v>721</v>
      </c>
      <c r="H323" s="95">
        <v>42336</v>
      </c>
      <c r="I323" s="96" t="s">
        <v>11</v>
      </c>
      <c r="M323" s="97"/>
      <c r="N323" s="98"/>
    </row>
    <row r="324" spans="1:19">
      <c r="A324" s="92" t="s">
        <v>842</v>
      </c>
      <c r="B324" s="93" t="str">
        <f t="shared" si="5"/>
        <v>Tetrachaetum elegans Ingold</v>
      </c>
      <c r="C324" s="94" t="s">
        <v>685</v>
      </c>
      <c r="D324" s="94" t="s">
        <v>686</v>
      </c>
      <c r="E324" s="93" t="s">
        <v>26</v>
      </c>
      <c r="F324" s="93" t="s">
        <v>785</v>
      </c>
      <c r="G324" s="93" t="s">
        <v>831</v>
      </c>
      <c r="H324" s="95">
        <v>42336</v>
      </c>
      <c r="I324" s="96" t="s">
        <v>11</v>
      </c>
      <c r="M324" s="97"/>
      <c r="N324" s="98"/>
    </row>
    <row r="325" spans="1:19">
      <c r="A325" s="92" t="s">
        <v>846</v>
      </c>
      <c r="B325" s="93" t="str">
        <f t="shared" si="5"/>
        <v>Aquanectria penicillioides (Ingold) L. Lombard &amp; Crous</v>
      </c>
      <c r="C325" s="94" t="s">
        <v>1018</v>
      </c>
      <c r="D325" s="94" t="s">
        <v>781</v>
      </c>
      <c r="E325" s="93" t="s">
        <v>1017</v>
      </c>
      <c r="F325" s="93" t="s">
        <v>785</v>
      </c>
      <c r="G325" s="93" t="s">
        <v>831</v>
      </c>
      <c r="H325" s="95">
        <v>42336</v>
      </c>
      <c r="I325" s="96" t="s">
        <v>11</v>
      </c>
      <c r="J325" s="93" t="s">
        <v>1195</v>
      </c>
      <c r="K325" s="93" t="s">
        <v>780</v>
      </c>
      <c r="L325" s="93" t="s">
        <v>1194</v>
      </c>
      <c r="M325" s="97"/>
      <c r="N325" s="98"/>
      <c r="O325" s="93" t="s">
        <v>975</v>
      </c>
      <c r="P325" s="93" t="s">
        <v>980</v>
      </c>
      <c r="Q325" s="93" t="s">
        <v>983</v>
      </c>
      <c r="R325" s="93" t="s">
        <v>992</v>
      </c>
      <c r="S325" s="93" t="s">
        <v>993</v>
      </c>
    </row>
    <row r="326" spans="1:19">
      <c r="A326" s="92" t="s">
        <v>847</v>
      </c>
      <c r="B326" s="93" t="str">
        <f t="shared" si="5"/>
        <v>Aquanectria penicillioides (Ingold) L. Lombard &amp; Crous</v>
      </c>
      <c r="C326" s="94" t="s">
        <v>1018</v>
      </c>
      <c r="D326" s="94" t="s">
        <v>781</v>
      </c>
      <c r="E326" s="93" t="s">
        <v>1017</v>
      </c>
      <c r="F326" s="93" t="s">
        <v>848</v>
      </c>
      <c r="G326" s="93" t="s">
        <v>269</v>
      </c>
      <c r="H326" s="95">
        <v>42336</v>
      </c>
      <c r="I326" s="96" t="s">
        <v>11</v>
      </c>
      <c r="M326" s="97"/>
      <c r="N326" s="98"/>
    </row>
    <row r="327" spans="1:19">
      <c r="A327" s="92" t="s">
        <v>832</v>
      </c>
      <c r="B327" s="93" t="str">
        <f t="shared" si="5"/>
        <v>Fusarium cavispermum Corda</v>
      </c>
      <c r="C327" s="94" t="s">
        <v>830</v>
      </c>
      <c r="D327" s="94" t="s">
        <v>833</v>
      </c>
      <c r="E327" s="93" t="s">
        <v>240</v>
      </c>
      <c r="F327" s="93" t="s">
        <v>785</v>
      </c>
      <c r="G327" s="93" t="s">
        <v>831</v>
      </c>
      <c r="H327" s="95">
        <v>42336</v>
      </c>
      <c r="I327" s="96" t="s">
        <v>11</v>
      </c>
      <c r="M327" s="97"/>
      <c r="N327" s="98"/>
    </row>
    <row r="328" spans="1:19">
      <c r="A328" s="92" t="s">
        <v>924</v>
      </c>
      <c r="B328" s="93" t="str">
        <f t="shared" si="5"/>
        <v>Alatospora cf. constricta Dyko</v>
      </c>
      <c r="C328" s="94" t="s">
        <v>747</v>
      </c>
      <c r="D328" s="94" t="s">
        <v>922</v>
      </c>
      <c r="E328" s="93" t="s">
        <v>35</v>
      </c>
      <c r="F328" s="93" t="s">
        <v>801</v>
      </c>
      <c r="G328" s="93" t="s">
        <v>800</v>
      </c>
      <c r="H328" s="95">
        <v>42336</v>
      </c>
      <c r="I328" s="96" t="s">
        <v>11</v>
      </c>
      <c r="J328" s="93" t="s">
        <v>923</v>
      </c>
      <c r="M328" s="97"/>
      <c r="N328" s="98"/>
    </row>
    <row r="329" spans="1:19">
      <c r="A329" s="92" t="s">
        <v>948</v>
      </c>
      <c r="B329" s="93" t="str">
        <f t="shared" si="5"/>
        <v>Flagellospora sp. c</v>
      </c>
      <c r="C329" s="94" t="s">
        <v>614</v>
      </c>
      <c r="D329" s="94" t="s">
        <v>1191</v>
      </c>
      <c r="F329" s="93" t="s">
        <v>802</v>
      </c>
      <c r="G329" s="93" t="s">
        <v>800</v>
      </c>
      <c r="H329" s="95">
        <v>42336</v>
      </c>
      <c r="I329" s="96" t="s">
        <v>11</v>
      </c>
      <c r="J329" s="93" t="s">
        <v>1192</v>
      </c>
      <c r="K329" s="93" t="s">
        <v>780</v>
      </c>
      <c r="L329" s="93" t="s">
        <v>1193</v>
      </c>
      <c r="M329" s="97"/>
      <c r="N329" s="98"/>
      <c r="O329" s="93" t="s">
        <v>975</v>
      </c>
      <c r="P329" s="93" t="s">
        <v>980</v>
      </c>
      <c r="Q329" s="93" t="s">
        <v>594</v>
      </c>
      <c r="R329" s="93" t="s">
        <v>595</v>
      </c>
      <c r="S329" s="93" t="s">
        <v>981</v>
      </c>
    </row>
    <row r="330" spans="1:19">
      <c r="A330" s="92" t="s">
        <v>844</v>
      </c>
      <c r="B330" s="93" t="str">
        <f t="shared" si="5"/>
        <v>Tetracladium marchalianum De Wild.</v>
      </c>
      <c r="C330" s="94" t="s">
        <v>845</v>
      </c>
      <c r="D330" s="94" t="s">
        <v>739</v>
      </c>
      <c r="E330" s="93" t="s">
        <v>221</v>
      </c>
      <c r="F330" s="93" t="s">
        <v>802</v>
      </c>
      <c r="G330" s="93" t="s">
        <v>800</v>
      </c>
      <c r="H330" s="95">
        <v>42336</v>
      </c>
      <c r="I330" s="96" t="s">
        <v>11</v>
      </c>
      <c r="M330" s="97"/>
      <c r="N330" s="98"/>
    </row>
    <row r="331" spans="1:19">
      <c r="A331" s="92" t="s">
        <v>1678</v>
      </c>
      <c r="B331" s="93" t="str">
        <f t="shared" si="5"/>
        <v>Filosporella cf. annelidica</v>
      </c>
      <c r="C331" s="94" t="s">
        <v>644</v>
      </c>
      <c r="D331" s="94" t="s">
        <v>2078</v>
      </c>
      <c r="F331" s="93" t="s">
        <v>950</v>
      </c>
      <c r="G331" s="93" t="s">
        <v>800</v>
      </c>
      <c r="H331" s="95">
        <v>42336</v>
      </c>
      <c r="I331" s="96" t="s">
        <v>11</v>
      </c>
      <c r="J331" s="93" t="s">
        <v>2079</v>
      </c>
      <c r="K331" s="93" t="s">
        <v>780</v>
      </c>
      <c r="M331" s="97"/>
      <c r="N331" s="98"/>
    </row>
    <row r="332" spans="1:19">
      <c r="A332" s="92" t="s">
        <v>795</v>
      </c>
      <c r="B332" s="93" t="str">
        <f t="shared" si="5"/>
        <v>Heliscella stellata (Ingold &amp; V.J. Cox) Marvanová</v>
      </c>
      <c r="C332" s="94" t="s">
        <v>618</v>
      </c>
      <c r="D332" s="94" t="s">
        <v>797</v>
      </c>
      <c r="E332" s="93" t="s">
        <v>796</v>
      </c>
      <c r="F332" s="93" t="s">
        <v>786</v>
      </c>
      <c r="G332" s="93" t="s">
        <v>800</v>
      </c>
      <c r="H332" s="95">
        <v>42336</v>
      </c>
      <c r="I332" s="96" t="s">
        <v>11</v>
      </c>
    </row>
    <row r="333" spans="1:19">
      <c r="A333" s="92" t="s">
        <v>926</v>
      </c>
      <c r="B333" s="93" t="str">
        <f t="shared" si="5"/>
        <v>Alatospora acuminata s.s. Ingold</v>
      </c>
      <c r="C333" s="94" t="s">
        <v>747</v>
      </c>
      <c r="D333" s="94" t="s">
        <v>927</v>
      </c>
      <c r="E333" s="93" t="s">
        <v>26</v>
      </c>
      <c r="F333" s="93" t="s">
        <v>802</v>
      </c>
      <c r="G333" s="93" t="s">
        <v>800</v>
      </c>
      <c r="H333" s="95">
        <v>42336</v>
      </c>
      <c r="I333" s="96" t="s">
        <v>11</v>
      </c>
    </row>
    <row r="334" spans="1:19">
      <c r="A334" s="92" t="s">
        <v>803</v>
      </c>
      <c r="B334" s="93" t="str">
        <f t="shared" si="5"/>
        <v>Stenocladiella neglecta (Marvanová &amp; Descals) Marvanová &amp; Descals</v>
      </c>
      <c r="C334" s="94" t="s">
        <v>809</v>
      </c>
      <c r="D334" s="94" t="s">
        <v>810</v>
      </c>
      <c r="E334" s="93" t="s">
        <v>321</v>
      </c>
      <c r="F334" s="93" t="s">
        <v>801</v>
      </c>
      <c r="G334" s="93" t="s">
        <v>800</v>
      </c>
      <c r="H334" s="95">
        <v>42336</v>
      </c>
      <c r="I334" s="96" t="s">
        <v>11</v>
      </c>
    </row>
    <row r="335" spans="1:19">
      <c r="A335" s="92" t="s">
        <v>798</v>
      </c>
      <c r="B335" s="93" t="str">
        <f t="shared" si="5"/>
        <v>Heliscella stellata (Ingold &amp; V.J. Cox) Marvanová</v>
      </c>
      <c r="C335" s="94" t="s">
        <v>618</v>
      </c>
      <c r="D335" s="94" t="s">
        <v>797</v>
      </c>
      <c r="E335" s="93" t="s">
        <v>796</v>
      </c>
      <c r="F335" s="93" t="s">
        <v>801</v>
      </c>
      <c r="G335" s="93" t="s">
        <v>800</v>
      </c>
      <c r="H335" s="95">
        <v>42336</v>
      </c>
      <c r="I335" s="96" t="s">
        <v>11</v>
      </c>
    </row>
    <row r="336" spans="1:19">
      <c r="A336" s="92" t="s">
        <v>949</v>
      </c>
      <c r="B336" s="93" t="str">
        <f t="shared" si="5"/>
        <v>Filosporella annelidica (Shearer &amp; J.L. Crane) J.L. Crane &amp; Shearer</v>
      </c>
      <c r="C336" s="94" t="s">
        <v>644</v>
      </c>
      <c r="D336" s="94" t="s">
        <v>708</v>
      </c>
      <c r="E336" s="93" t="s">
        <v>573</v>
      </c>
      <c r="F336" s="93" t="s">
        <v>950</v>
      </c>
      <c r="G336" s="93" t="s">
        <v>800</v>
      </c>
      <c r="H336" s="95">
        <v>42336</v>
      </c>
      <c r="I336" s="96" t="s">
        <v>11</v>
      </c>
    </row>
    <row r="337" spans="1:19">
      <c r="A337" s="92" t="s">
        <v>851</v>
      </c>
      <c r="B337" s="93" t="str">
        <f t="shared" si="5"/>
        <v>Small subulate</v>
      </c>
      <c r="C337" s="94" t="s">
        <v>1197</v>
      </c>
      <c r="D337" s="94" t="s">
        <v>1198</v>
      </c>
      <c r="F337" s="93" t="s">
        <v>801</v>
      </c>
      <c r="G337" s="93" t="s">
        <v>800</v>
      </c>
      <c r="H337" s="95">
        <v>42336</v>
      </c>
      <c r="I337" s="96" t="s">
        <v>11</v>
      </c>
      <c r="J337" s="93" t="s">
        <v>852</v>
      </c>
      <c r="K337" s="93" t="s">
        <v>780</v>
      </c>
      <c r="L337" s="93" t="s">
        <v>1196</v>
      </c>
      <c r="O337" s="93" t="s">
        <v>975</v>
      </c>
      <c r="P337" s="93" t="s">
        <v>980</v>
      </c>
      <c r="Q337" s="93" t="s">
        <v>981</v>
      </c>
      <c r="R337" s="93" t="s">
        <v>981</v>
      </c>
      <c r="S337" s="93" t="s">
        <v>981</v>
      </c>
    </row>
    <row r="338" spans="1:19">
      <c r="A338" s="92" t="s">
        <v>799</v>
      </c>
      <c r="B338" s="93" t="str">
        <f t="shared" si="5"/>
        <v>Heliscella stellata (Ingold &amp; V.J. Cox) Marvanová</v>
      </c>
      <c r="C338" s="94" t="s">
        <v>618</v>
      </c>
      <c r="D338" s="94" t="s">
        <v>797</v>
      </c>
      <c r="E338" s="93" t="s">
        <v>796</v>
      </c>
      <c r="F338" s="93" t="s">
        <v>802</v>
      </c>
      <c r="G338" s="93" t="s">
        <v>800</v>
      </c>
      <c r="H338" s="95">
        <v>42336</v>
      </c>
      <c r="I338" s="96" t="s">
        <v>11</v>
      </c>
      <c r="K338" s="93" t="s">
        <v>780</v>
      </c>
      <c r="L338" s="93" t="s">
        <v>1100</v>
      </c>
      <c r="O338" s="93" t="s">
        <v>975</v>
      </c>
      <c r="P338" s="93" t="s">
        <v>980</v>
      </c>
      <c r="Q338" s="93" t="s">
        <v>593</v>
      </c>
      <c r="R338" s="93" t="s">
        <v>981</v>
      </c>
      <c r="S338" s="93" t="s">
        <v>981</v>
      </c>
    </row>
    <row r="339" spans="1:19">
      <c r="A339" s="92" t="s">
        <v>804</v>
      </c>
      <c r="B339" s="93" t="str">
        <f t="shared" si="5"/>
        <v>Stenocladiella neglecta (Marvanová &amp; Descals) Marvanová &amp; Descals</v>
      </c>
      <c r="C339" s="94" t="s">
        <v>809</v>
      </c>
      <c r="D339" s="94" t="s">
        <v>810</v>
      </c>
      <c r="E339" s="93" t="s">
        <v>321</v>
      </c>
      <c r="F339" s="93" t="s">
        <v>802</v>
      </c>
      <c r="G339" s="93" t="s">
        <v>800</v>
      </c>
      <c r="H339" s="95">
        <v>42336</v>
      </c>
      <c r="I339" s="96" t="s">
        <v>11</v>
      </c>
    </row>
    <row r="340" spans="1:19">
      <c r="A340" s="92" t="s">
        <v>815</v>
      </c>
      <c r="B340" s="93" t="str">
        <f t="shared" si="5"/>
        <v>Isthmolongispora minima Matsush.</v>
      </c>
      <c r="C340" s="94" t="s">
        <v>816</v>
      </c>
      <c r="D340" s="94" t="s">
        <v>817</v>
      </c>
      <c r="E340" s="93" t="s">
        <v>330</v>
      </c>
      <c r="F340" s="93" t="s">
        <v>801</v>
      </c>
      <c r="G340" s="93" t="s">
        <v>800</v>
      </c>
      <c r="H340" s="95">
        <v>42336</v>
      </c>
      <c r="I340" s="96" t="s">
        <v>11</v>
      </c>
      <c r="K340" s="93" t="s">
        <v>780</v>
      </c>
      <c r="L340" s="93" t="s">
        <v>1006</v>
      </c>
      <c r="O340" s="93" t="s">
        <v>975</v>
      </c>
      <c r="P340" s="93" t="s">
        <v>980</v>
      </c>
      <c r="Q340" s="93" t="s">
        <v>593</v>
      </c>
      <c r="R340" s="93" t="s">
        <v>981</v>
      </c>
      <c r="S340" s="93" t="s">
        <v>981</v>
      </c>
    </row>
    <row r="341" spans="1:19">
      <c r="A341" s="92" t="s">
        <v>824</v>
      </c>
      <c r="B341" s="93" t="str">
        <f t="shared" si="5"/>
        <v>Margaritispora aquatica Ingold</v>
      </c>
      <c r="C341" s="94" t="s">
        <v>826</v>
      </c>
      <c r="D341" s="94" t="s">
        <v>650</v>
      </c>
      <c r="E341" s="93" t="s">
        <v>26</v>
      </c>
      <c r="F341" s="93" t="s">
        <v>802</v>
      </c>
      <c r="G341" s="93" t="s">
        <v>800</v>
      </c>
      <c r="H341" s="95">
        <v>42336</v>
      </c>
      <c r="I341" s="96" t="s">
        <v>11</v>
      </c>
    </row>
    <row r="342" spans="1:19">
      <c r="A342" s="92" t="s">
        <v>825</v>
      </c>
      <c r="B342" s="93" t="str">
        <f t="shared" si="5"/>
        <v>Margaritispora aquatica Ingold</v>
      </c>
      <c r="C342" s="94" t="s">
        <v>826</v>
      </c>
      <c r="D342" s="94" t="s">
        <v>650</v>
      </c>
      <c r="E342" s="93" t="s">
        <v>26</v>
      </c>
      <c r="F342" s="93" t="s">
        <v>801</v>
      </c>
      <c r="G342" s="93" t="s">
        <v>800</v>
      </c>
      <c r="H342" s="95">
        <v>42336</v>
      </c>
      <c r="I342" s="96" t="s">
        <v>11</v>
      </c>
      <c r="J342" s="93" t="s">
        <v>1200</v>
      </c>
      <c r="K342" s="93" t="s">
        <v>780</v>
      </c>
      <c r="L342" s="93" t="s">
        <v>1199</v>
      </c>
      <c r="O342" s="93" t="s">
        <v>975</v>
      </c>
      <c r="P342" s="93" t="s">
        <v>980</v>
      </c>
      <c r="Q342" s="93" t="s">
        <v>594</v>
      </c>
      <c r="R342" s="93" t="s">
        <v>595</v>
      </c>
      <c r="S342" s="93" t="s">
        <v>981</v>
      </c>
    </row>
    <row r="343" spans="1:19">
      <c r="A343" s="92" t="s">
        <v>884</v>
      </c>
      <c r="B343" s="93" t="str">
        <f t="shared" si="5"/>
        <v>Dendrospora fusca Descals &amp; J. Webster</v>
      </c>
      <c r="C343" s="94" t="s">
        <v>886</v>
      </c>
      <c r="D343" s="94" t="s">
        <v>887</v>
      </c>
      <c r="E343" s="93" t="s">
        <v>910</v>
      </c>
      <c r="F343" s="93" t="s">
        <v>784</v>
      </c>
      <c r="G343" s="93" t="s">
        <v>721</v>
      </c>
      <c r="H343" s="95">
        <v>42336</v>
      </c>
      <c r="I343" s="96" t="s">
        <v>11</v>
      </c>
    </row>
    <row r="344" spans="1:19">
      <c r="A344" s="92" t="s">
        <v>897</v>
      </c>
      <c r="B344" s="93" t="str">
        <f t="shared" si="5"/>
        <v>Dendrospora fusca Descals &amp; J. Webster</v>
      </c>
      <c r="C344" s="94" t="s">
        <v>886</v>
      </c>
      <c r="D344" s="94" t="s">
        <v>887</v>
      </c>
      <c r="E344" s="93" t="s">
        <v>910</v>
      </c>
      <c r="F344" s="93" t="s">
        <v>892</v>
      </c>
      <c r="G344" s="93" t="s">
        <v>721</v>
      </c>
      <c r="H344" s="95">
        <v>42336</v>
      </c>
      <c r="I344" s="96" t="s">
        <v>11</v>
      </c>
      <c r="K344" s="93" t="s">
        <v>780</v>
      </c>
      <c r="L344" s="93" t="s">
        <v>1009</v>
      </c>
      <c r="O344" s="93" t="s">
        <v>975</v>
      </c>
      <c r="P344" s="93" t="s">
        <v>980</v>
      </c>
      <c r="Q344" s="93" t="s">
        <v>594</v>
      </c>
      <c r="R344" s="93" t="s">
        <v>595</v>
      </c>
      <c r="S344" s="93" t="s">
        <v>981</v>
      </c>
    </row>
    <row r="345" spans="1:19">
      <c r="A345" s="92" t="s">
        <v>888</v>
      </c>
      <c r="B345" s="93" t="str">
        <f>CONCATENATE(C345,M343,D345,N343,E345)</f>
        <v>Tumularia tuberculata (J. Gönczöl) Descals &amp; Marvanová</v>
      </c>
      <c r="C345" s="94" t="s">
        <v>889</v>
      </c>
      <c r="D345" s="94" t="s">
        <v>891</v>
      </c>
      <c r="E345" s="93" t="s">
        <v>890</v>
      </c>
      <c r="F345" s="93" t="s">
        <v>892</v>
      </c>
      <c r="G345" s="93" t="s">
        <v>721</v>
      </c>
      <c r="H345" s="95">
        <v>42336</v>
      </c>
      <c r="I345" s="96" t="s">
        <v>11</v>
      </c>
      <c r="J345" s="93" t="s">
        <v>1202</v>
      </c>
      <c r="K345" s="93" t="s">
        <v>780</v>
      </c>
      <c r="L345" s="93" t="s">
        <v>1201</v>
      </c>
      <c r="O345" s="93" t="s">
        <v>975</v>
      </c>
      <c r="P345" s="93" t="s">
        <v>980</v>
      </c>
      <c r="Q345" s="93" t="s">
        <v>593</v>
      </c>
      <c r="R345" s="93" t="s">
        <v>985</v>
      </c>
      <c r="S345" s="93" t="s">
        <v>1627</v>
      </c>
    </row>
    <row r="346" spans="1:19">
      <c r="A346" s="92" t="s">
        <v>900</v>
      </c>
      <c r="B346" s="93" t="str">
        <f t="shared" ref="B346:B358" si="6">CONCATENATE(C346,M345,D346,N345,E346)</f>
        <v>Lemonniera aquatica De Wild.</v>
      </c>
      <c r="C346" s="94" t="s">
        <v>675</v>
      </c>
      <c r="D346" s="94" t="s">
        <v>650</v>
      </c>
      <c r="E346" s="93" t="s">
        <v>221</v>
      </c>
      <c r="F346" s="93" t="s">
        <v>784</v>
      </c>
      <c r="G346" s="93" t="s">
        <v>721</v>
      </c>
      <c r="H346" s="95">
        <v>42336</v>
      </c>
      <c r="I346" s="96" t="s">
        <v>11</v>
      </c>
    </row>
    <row r="347" spans="1:19">
      <c r="A347" s="92" t="s">
        <v>885</v>
      </c>
      <c r="B347" s="93" t="str">
        <f t="shared" si="6"/>
        <v>Dendrospora fusca Descals &amp; J. Webster</v>
      </c>
      <c r="C347" s="94" t="s">
        <v>886</v>
      </c>
      <c r="D347" s="94" t="s">
        <v>887</v>
      </c>
      <c r="E347" s="93" t="s">
        <v>910</v>
      </c>
      <c r="F347" s="93" t="s">
        <v>784</v>
      </c>
      <c r="G347" s="93" t="s">
        <v>721</v>
      </c>
      <c r="H347" s="95">
        <v>42336</v>
      </c>
      <c r="I347" s="96" t="s">
        <v>11</v>
      </c>
      <c r="K347" s="93" t="s">
        <v>780</v>
      </c>
      <c r="L347" s="93" t="s">
        <v>1010</v>
      </c>
      <c r="M347" s="97"/>
      <c r="N347" s="98"/>
      <c r="O347" s="93" t="s">
        <v>975</v>
      </c>
      <c r="P347" s="93" t="s">
        <v>980</v>
      </c>
      <c r="Q347" s="93" t="s">
        <v>594</v>
      </c>
      <c r="R347" s="93" t="s">
        <v>595</v>
      </c>
      <c r="S347" s="93" t="s">
        <v>981</v>
      </c>
    </row>
    <row r="348" spans="1:19">
      <c r="A348" s="92" t="s">
        <v>952</v>
      </c>
      <c r="B348" s="93" t="str">
        <f t="shared" si="6"/>
        <v>Dendrospora fusca Descals &amp; J. Webster</v>
      </c>
      <c r="C348" s="94" t="s">
        <v>886</v>
      </c>
      <c r="D348" s="94" t="s">
        <v>887</v>
      </c>
      <c r="E348" s="93" t="s">
        <v>910</v>
      </c>
      <c r="F348" s="93" t="s">
        <v>892</v>
      </c>
      <c r="G348" s="93" t="s">
        <v>721</v>
      </c>
      <c r="H348" s="95">
        <v>42336</v>
      </c>
      <c r="I348" s="96" t="s">
        <v>11</v>
      </c>
      <c r="K348" s="93" t="s">
        <v>780</v>
      </c>
      <c r="L348" s="93" t="s">
        <v>1010</v>
      </c>
      <c r="M348" s="97"/>
      <c r="N348" s="98"/>
      <c r="O348" s="93" t="s">
        <v>975</v>
      </c>
      <c r="P348" s="93" t="s">
        <v>980</v>
      </c>
      <c r="Q348" s="93" t="s">
        <v>594</v>
      </c>
      <c r="R348" s="93" t="s">
        <v>595</v>
      </c>
      <c r="S348" s="93" t="s">
        <v>981</v>
      </c>
    </row>
    <row r="349" spans="1:19">
      <c r="A349" s="92" t="s">
        <v>903</v>
      </c>
      <c r="B349" s="93" t="str">
        <f t="shared" si="6"/>
        <v>Lemonniera terrestris Tubaki</v>
      </c>
      <c r="C349" s="94" t="s">
        <v>675</v>
      </c>
      <c r="D349" s="94" t="s">
        <v>681</v>
      </c>
      <c r="E349" s="93" t="s">
        <v>229</v>
      </c>
      <c r="F349" s="93" t="s">
        <v>894</v>
      </c>
      <c r="G349" s="93" t="s">
        <v>721</v>
      </c>
      <c r="H349" s="95">
        <v>42336</v>
      </c>
      <c r="I349" s="96" t="s">
        <v>11</v>
      </c>
      <c r="M349" s="97"/>
      <c r="N349" s="98"/>
    </row>
    <row r="350" spans="1:19">
      <c r="A350" s="92" t="s">
        <v>901</v>
      </c>
      <c r="B350" s="93" t="str">
        <f t="shared" si="6"/>
        <v>Lemonniera aquatica De Wild.</v>
      </c>
      <c r="C350" s="94" t="s">
        <v>675</v>
      </c>
      <c r="D350" s="94" t="s">
        <v>650</v>
      </c>
      <c r="E350" s="93" t="s">
        <v>221</v>
      </c>
      <c r="F350" s="93" t="s">
        <v>892</v>
      </c>
      <c r="G350" s="93" t="s">
        <v>721</v>
      </c>
      <c r="H350" s="95">
        <v>42336</v>
      </c>
      <c r="I350" s="96" t="s">
        <v>11</v>
      </c>
      <c r="M350" s="97"/>
      <c r="N350" s="98"/>
    </row>
    <row r="351" spans="1:19" ht="14.4">
      <c r="A351" s="92" t="s">
        <v>895</v>
      </c>
      <c r="B351" s="93" t="str">
        <f t="shared" si="6"/>
        <v>Tumularia tuberculata (J. Gönczöl) Descals &amp; Marvanová</v>
      </c>
      <c r="C351" s="94" t="s">
        <v>889</v>
      </c>
      <c r="D351" s="94" t="s">
        <v>891</v>
      </c>
      <c r="E351" s="93" t="s">
        <v>890</v>
      </c>
      <c r="F351" s="93" t="s">
        <v>893</v>
      </c>
      <c r="G351" s="93" t="s">
        <v>721</v>
      </c>
      <c r="H351" s="95">
        <v>42336</v>
      </c>
      <c r="I351" s="96" t="s">
        <v>11</v>
      </c>
      <c r="J351" s="93" t="s">
        <v>2223</v>
      </c>
      <c r="K351" s="27" t="s">
        <v>1204</v>
      </c>
      <c r="L351" s="27"/>
      <c r="M351" s="97"/>
      <c r="N351" s="98"/>
    </row>
    <row r="352" spans="1:19">
      <c r="A352" s="92" t="s">
        <v>1205</v>
      </c>
      <c r="B352" s="93" t="str">
        <f t="shared" ref="B352:B354" si="7">CONCATENATE(C352,M352,D352,N352,E352)</f>
        <v>Lemonniera sp.</v>
      </c>
      <c r="C352" s="94" t="s">
        <v>675</v>
      </c>
      <c r="D352" s="94" t="s">
        <v>451</v>
      </c>
      <c r="F352" s="93" t="s">
        <v>893</v>
      </c>
      <c r="G352" s="93" t="s">
        <v>721</v>
      </c>
      <c r="H352" s="95">
        <v>42336</v>
      </c>
      <c r="I352" s="96" t="s">
        <v>11</v>
      </c>
      <c r="K352" s="93" t="s">
        <v>780</v>
      </c>
      <c r="M352" s="93"/>
      <c r="N352" s="93"/>
    </row>
    <row r="353" spans="1:19">
      <c r="A353" s="92" t="s">
        <v>896</v>
      </c>
      <c r="B353" s="93" t="str">
        <f t="shared" si="7"/>
        <v>Tumularia tuberculata (J. Gönczöl) Descals &amp; Marvanová</v>
      </c>
      <c r="C353" s="94" t="s">
        <v>889</v>
      </c>
      <c r="D353" s="94" t="s">
        <v>891</v>
      </c>
      <c r="E353" s="93" t="s">
        <v>890</v>
      </c>
      <c r="F353" s="93" t="s">
        <v>894</v>
      </c>
      <c r="G353" s="93" t="s">
        <v>721</v>
      </c>
      <c r="H353" s="95">
        <v>42336</v>
      </c>
      <c r="I353" s="96" t="s">
        <v>11</v>
      </c>
      <c r="J353" s="93" t="s">
        <v>1202</v>
      </c>
      <c r="K353" s="93" t="s">
        <v>780</v>
      </c>
      <c r="L353" s="93" t="s">
        <v>1203</v>
      </c>
      <c r="M353" s="97"/>
      <c r="N353" s="98"/>
      <c r="O353" s="93" t="s">
        <v>975</v>
      </c>
      <c r="P353" s="93" t="s">
        <v>980</v>
      </c>
      <c r="Q353" s="93" t="s">
        <v>593</v>
      </c>
      <c r="R353" s="93" t="s">
        <v>985</v>
      </c>
      <c r="S353" s="93" t="s">
        <v>1627</v>
      </c>
    </row>
    <row r="354" spans="1:19">
      <c r="A354" s="92" t="s">
        <v>1239</v>
      </c>
      <c r="B354" s="93" t="str">
        <f t="shared" si="7"/>
        <v>Lemonniera aquatica De Wild.</v>
      </c>
      <c r="C354" s="94" t="s">
        <v>675</v>
      </c>
      <c r="D354" s="94" t="s">
        <v>650</v>
      </c>
      <c r="E354" s="93" t="s">
        <v>221</v>
      </c>
      <c r="F354" s="93" t="s">
        <v>892</v>
      </c>
      <c r="G354" s="93" t="s">
        <v>269</v>
      </c>
      <c r="H354" s="95">
        <v>42336</v>
      </c>
      <c r="I354" s="96" t="s">
        <v>11</v>
      </c>
      <c r="M354" s="93"/>
      <c r="N354" s="93"/>
    </row>
    <row r="355" spans="1:19">
      <c r="A355" s="92" t="s">
        <v>902</v>
      </c>
      <c r="B355" s="93" t="str">
        <f>CONCATENATE(C355,M353,D355,N353,E355)</f>
        <v>Lemonniera aquatica De Wild.</v>
      </c>
      <c r="C355" s="94" t="s">
        <v>675</v>
      </c>
      <c r="D355" s="94" t="s">
        <v>650</v>
      </c>
      <c r="E355" s="93" t="s">
        <v>221</v>
      </c>
      <c r="F355" s="93" t="s">
        <v>893</v>
      </c>
      <c r="G355" s="93" t="s">
        <v>269</v>
      </c>
      <c r="H355" s="95">
        <v>42336</v>
      </c>
      <c r="I355" s="96" t="s">
        <v>11</v>
      </c>
      <c r="M355" s="97"/>
      <c r="N355" s="98"/>
    </row>
    <row r="356" spans="1:19">
      <c r="A356" s="92" t="s">
        <v>906</v>
      </c>
      <c r="B356" s="93" t="str">
        <f t="shared" si="6"/>
        <v>Magnohelicospora fuscospora (Linder) R.F. Castañeda, Hern.-Restr. &amp; Gené</v>
      </c>
      <c r="C356" s="94" t="s">
        <v>1208</v>
      </c>
      <c r="D356" s="94" t="s">
        <v>1210</v>
      </c>
      <c r="E356" s="93" t="s">
        <v>1209</v>
      </c>
      <c r="F356" s="93" t="s">
        <v>905</v>
      </c>
      <c r="G356" s="93" t="s">
        <v>841</v>
      </c>
      <c r="H356" s="95">
        <v>42336</v>
      </c>
      <c r="I356" s="96" t="s">
        <v>11</v>
      </c>
      <c r="J356" s="93" t="s">
        <v>1211</v>
      </c>
      <c r="K356" s="93" t="s">
        <v>780</v>
      </c>
      <c r="L356" s="93" t="s">
        <v>1207</v>
      </c>
      <c r="M356" s="97"/>
      <c r="N356" s="98"/>
      <c r="O356" s="93" t="s">
        <v>975</v>
      </c>
      <c r="P356" s="93" t="s">
        <v>980</v>
      </c>
      <c r="Q356" s="93" t="s">
        <v>593</v>
      </c>
      <c r="R356" s="93" t="s">
        <v>1213</v>
      </c>
      <c r="S356" s="93" t="s">
        <v>1214</v>
      </c>
    </row>
    <row r="357" spans="1:19">
      <c r="A357" s="92" t="s">
        <v>907</v>
      </c>
      <c r="B357" s="93" t="str">
        <f t="shared" si="6"/>
        <v>Magnohelicospora fuscospora (Linder) R.F. Castañeda, Hern.-Restr. &amp; Gené</v>
      </c>
      <c r="C357" s="94" t="s">
        <v>1208</v>
      </c>
      <c r="D357" s="94" t="s">
        <v>1210</v>
      </c>
      <c r="E357" s="93" t="s">
        <v>1209</v>
      </c>
      <c r="F357" s="93" t="s">
        <v>908</v>
      </c>
      <c r="G357" s="93" t="s">
        <v>841</v>
      </c>
      <c r="H357" s="95">
        <v>42336</v>
      </c>
      <c r="I357" s="96" t="s">
        <v>11</v>
      </c>
      <c r="J357" s="93" t="s">
        <v>1212</v>
      </c>
      <c r="M357" s="97"/>
      <c r="N357" s="98"/>
    </row>
    <row r="358" spans="1:19">
      <c r="A358" s="92" t="s">
        <v>904</v>
      </c>
      <c r="B358" s="93" t="str">
        <f t="shared" si="6"/>
        <v>Lemonniera terrestris Tubaki</v>
      </c>
      <c r="C358" s="94" t="s">
        <v>675</v>
      </c>
      <c r="D358" s="94" t="s">
        <v>681</v>
      </c>
      <c r="E358" s="93" t="s">
        <v>229</v>
      </c>
      <c r="F358" s="93" t="s">
        <v>850</v>
      </c>
      <c r="G358" s="93" t="s">
        <v>841</v>
      </c>
      <c r="H358" s="95">
        <v>42336</v>
      </c>
      <c r="I358" s="96" t="s">
        <v>11</v>
      </c>
      <c r="M358" s="97"/>
      <c r="N358" s="98"/>
    </row>
    <row r="359" spans="1:19">
      <c r="A359" s="92" t="s">
        <v>898</v>
      </c>
      <c r="B359" s="93" t="str">
        <f>CONCATENATE(C359,M359,D359,N359,E359)</f>
        <v>Anguillospora cf. filiformis 3 Greath.</v>
      </c>
      <c r="C359" s="94" t="s">
        <v>660</v>
      </c>
      <c r="D359" s="94" t="s">
        <v>1186</v>
      </c>
      <c r="E359" s="93" t="s">
        <v>42</v>
      </c>
      <c r="F359" s="93" t="s">
        <v>784</v>
      </c>
      <c r="G359" s="93" t="s">
        <v>721</v>
      </c>
      <c r="H359" s="95">
        <v>42336</v>
      </c>
      <c r="I359" s="96" t="s">
        <v>11</v>
      </c>
      <c r="J359" s="93" t="s">
        <v>1188</v>
      </c>
      <c r="K359" s="93" t="s">
        <v>780</v>
      </c>
      <c r="L359" s="93" t="s">
        <v>1187</v>
      </c>
      <c r="M359" s="97"/>
      <c r="N359" s="98"/>
      <c r="O359" s="93" t="s">
        <v>975</v>
      </c>
      <c r="P359" s="93" t="s">
        <v>980</v>
      </c>
      <c r="Q359" s="93" t="s">
        <v>594</v>
      </c>
      <c r="R359" s="93" t="s">
        <v>595</v>
      </c>
      <c r="S359" s="93" t="s">
        <v>981</v>
      </c>
    </row>
    <row r="360" spans="1:19">
      <c r="A360" s="92" t="s">
        <v>899</v>
      </c>
      <c r="B360" s="93" t="str">
        <f>CONCATENATE(C360,M360,D360,N360,E360)</f>
        <v>Anguillospora cf. filiformis 3 Greath.</v>
      </c>
      <c r="C360" s="94" t="s">
        <v>660</v>
      </c>
      <c r="D360" s="94" t="s">
        <v>1186</v>
      </c>
      <c r="E360" s="93" t="s">
        <v>42</v>
      </c>
      <c r="F360" s="93" t="s">
        <v>784</v>
      </c>
      <c r="G360" s="93" t="s">
        <v>721</v>
      </c>
      <c r="H360" s="95">
        <v>42336</v>
      </c>
      <c r="I360" s="96" t="s">
        <v>11</v>
      </c>
      <c r="J360" s="93" t="s">
        <v>1188</v>
      </c>
      <c r="K360" s="93" t="s">
        <v>780</v>
      </c>
      <c r="L360" s="93" t="s">
        <v>1187</v>
      </c>
      <c r="M360" s="97"/>
      <c r="N360" s="98"/>
      <c r="O360" s="93" t="s">
        <v>975</v>
      </c>
      <c r="P360" s="93" t="s">
        <v>980</v>
      </c>
      <c r="Q360" s="93" t="s">
        <v>594</v>
      </c>
      <c r="R360" s="93" t="s">
        <v>595</v>
      </c>
      <c r="S360" s="93" t="s">
        <v>981</v>
      </c>
    </row>
    <row r="361" spans="1:19">
      <c r="A361" s="92" t="s">
        <v>818</v>
      </c>
      <c r="B361" s="93" t="str">
        <f>CONCATENATE(C361,M361,D361,N361,E361)</f>
        <v xml:space="preserve">?Monoblepharis </v>
      </c>
      <c r="C361" s="94" t="s">
        <v>819</v>
      </c>
      <c r="D361" s="94" t="s">
        <v>32</v>
      </c>
      <c r="F361" s="93" t="s">
        <v>785</v>
      </c>
      <c r="G361" s="93" t="s">
        <v>820</v>
      </c>
      <c r="H361" s="95">
        <v>42336</v>
      </c>
      <c r="I361" s="96" t="s">
        <v>11</v>
      </c>
      <c r="M361" s="97"/>
      <c r="N361" s="98"/>
    </row>
    <row r="362" spans="1:19">
      <c r="A362" s="92" t="s">
        <v>917</v>
      </c>
      <c r="B362" s="93" t="str">
        <f>CONCATENATE(C362,M362,D362,N362,E362)</f>
        <v>Neonectria lugdunensis (Sacc. &amp; Therry) L. Lombard &amp; Crous</v>
      </c>
      <c r="C362" s="94" t="s">
        <v>1019</v>
      </c>
      <c r="D362" s="94" t="s">
        <v>918</v>
      </c>
      <c r="E362" s="93" t="s">
        <v>1016</v>
      </c>
      <c r="F362" s="93" t="s">
        <v>908</v>
      </c>
      <c r="G362" s="93" t="s">
        <v>919</v>
      </c>
      <c r="H362" s="95">
        <v>42336</v>
      </c>
      <c r="I362" s="96" t="s">
        <v>11</v>
      </c>
      <c r="M362" s="97"/>
      <c r="N362" s="98"/>
    </row>
    <row r="363" spans="1:19" s="107" customFormat="1">
      <c r="A363" s="106" t="s">
        <v>920</v>
      </c>
      <c r="B363" s="107" t="str">
        <f>CONCATENATE(C363,M363,D363,N363,E363)</f>
        <v>Neonectria lugdunensis (Sacc. &amp; Therry) L. Lombard &amp; Crous</v>
      </c>
      <c r="C363" s="94" t="s">
        <v>1019</v>
      </c>
      <c r="D363" s="108" t="s">
        <v>918</v>
      </c>
      <c r="E363" s="107" t="s">
        <v>1016</v>
      </c>
      <c r="F363" s="107" t="s">
        <v>921</v>
      </c>
      <c r="G363" s="107" t="s">
        <v>919</v>
      </c>
      <c r="H363" s="109">
        <v>42336</v>
      </c>
      <c r="I363" s="110" t="s">
        <v>11</v>
      </c>
      <c r="M363" s="111"/>
      <c r="N363" s="112"/>
    </row>
    <row r="364" spans="1:19">
      <c r="A364" s="92" t="s">
        <v>811</v>
      </c>
      <c r="B364" s="93" t="str">
        <f t="shared" ref="B364:B369" si="8">CONCATENATE(C364,M364,D364,N364,E364)</f>
        <v>Triscelophorus acuminatus Nawawi</v>
      </c>
      <c r="C364" s="94" t="s">
        <v>814</v>
      </c>
      <c r="D364" s="94" t="s">
        <v>813</v>
      </c>
      <c r="E364" s="93" t="s">
        <v>196</v>
      </c>
      <c r="F364" s="93" t="s">
        <v>779</v>
      </c>
      <c r="G364" s="93" t="s">
        <v>249</v>
      </c>
      <c r="H364" s="95">
        <v>42373</v>
      </c>
      <c r="I364" s="96" t="s">
        <v>11</v>
      </c>
      <c r="K364" s="93" t="s">
        <v>780</v>
      </c>
      <c r="L364" s="93" t="s">
        <v>1003</v>
      </c>
      <c r="M364" s="97"/>
      <c r="N364" s="98"/>
      <c r="O364" s="93" t="s">
        <v>975</v>
      </c>
      <c r="P364" s="93" t="s">
        <v>980</v>
      </c>
      <c r="Q364" s="93" t="s">
        <v>593</v>
      </c>
      <c r="R364" s="93" t="s">
        <v>981</v>
      </c>
      <c r="S364" s="93" t="s">
        <v>981</v>
      </c>
    </row>
    <row r="365" spans="1:19">
      <c r="A365" s="92" t="s">
        <v>812</v>
      </c>
      <c r="B365" s="93" t="str">
        <f t="shared" si="8"/>
        <v>Triscelophorus acuminatus Nawawi</v>
      </c>
      <c r="C365" s="94" t="s">
        <v>814</v>
      </c>
      <c r="D365" s="94" t="s">
        <v>813</v>
      </c>
      <c r="E365" s="93" t="s">
        <v>196</v>
      </c>
      <c r="F365" s="93" t="s">
        <v>779</v>
      </c>
      <c r="G365" s="93" t="s">
        <v>249</v>
      </c>
      <c r="H365" s="95">
        <v>42373</v>
      </c>
      <c r="I365" s="96" t="s">
        <v>11</v>
      </c>
      <c r="K365" s="93" t="s">
        <v>780</v>
      </c>
      <c r="L365" s="93" t="s">
        <v>1003</v>
      </c>
      <c r="M365" s="97"/>
      <c r="N365" s="98"/>
      <c r="O365" s="93" t="s">
        <v>975</v>
      </c>
      <c r="P365" s="93" t="s">
        <v>980</v>
      </c>
      <c r="Q365" s="93" t="s">
        <v>593</v>
      </c>
      <c r="R365" s="93" t="s">
        <v>981</v>
      </c>
      <c r="S365" s="93" t="s">
        <v>981</v>
      </c>
    </row>
    <row r="366" spans="1:19">
      <c r="A366" s="92" t="s">
        <v>863</v>
      </c>
      <c r="B366" s="93" t="str">
        <f t="shared" si="8"/>
        <v>Dendrosporomyces prolifer Nawawi</v>
      </c>
      <c r="C366" s="94" t="s">
        <v>876</v>
      </c>
      <c r="D366" s="94" t="s">
        <v>877</v>
      </c>
      <c r="E366" s="93" t="s">
        <v>196</v>
      </c>
      <c r="F366" s="93" t="s">
        <v>779</v>
      </c>
      <c r="G366" s="93" t="s">
        <v>249</v>
      </c>
      <c r="H366" s="95">
        <v>42373</v>
      </c>
      <c r="I366" s="96" t="s">
        <v>11</v>
      </c>
      <c r="K366" s="93" t="s">
        <v>780</v>
      </c>
      <c r="L366" s="93" t="s">
        <v>1008</v>
      </c>
      <c r="M366" s="97"/>
      <c r="N366" s="98"/>
      <c r="O366" s="93" t="s">
        <v>975</v>
      </c>
      <c r="P366" s="93" t="s">
        <v>986</v>
      </c>
      <c r="Q366" s="93" t="s">
        <v>987</v>
      </c>
      <c r="R366" s="93" t="s">
        <v>997</v>
      </c>
      <c r="S366" s="93" t="s">
        <v>981</v>
      </c>
    </row>
    <row r="367" spans="1:19">
      <c r="A367" s="92" t="s">
        <v>769</v>
      </c>
      <c r="B367" s="93" t="str">
        <f t="shared" si="8"/>
        <v>Articulospora tetracladia Ingold</v>
      </c>
      <c r="C367" s="94" t="s">
        <v>656</v>
      </c>
      <c r="D367" s="94" t="s">
        <v>770</v>
      </c>
      <c r="E367" s="93" t="s">
        <v>26</v>
      </c>
      <c r="F367" s="93" t="s">
        <v>779</v>
      </c>
      <c r="G367" s="93" t="s">
        <v>249</v>
      </c>
      <c r="H367" s="95">
        <v>42373</v>
      </c>
      <c r="I367" s="96" t="s">
        <v>11</v>
      </c>
      <c r="M367" s="97"/>
      <c r="N367" s="98"/>
    </row>
    <row r="368" spans="1:19">
      <c r="A368" s="92" t="s">
        <v>858</v>
      </c>
      <c r="B368" s="93" t="str">
        <f t="shared" si="8"/>
        <v>Helicomyces ?torquatus L.C. Lane &amp; Shearer</v>
      </c>
      <c r="C368" s="94" t="s">
        <v>861</v>
      </c>
      <c r="D368" s="94" t="s">
        <v>862</v>
      </c>
      <c r="E368" s="93" t="s">
        <v>373</v>
      </c>
      <c r="F368" s="93" t="s">
        <v>779</v>
      </c>
      <c r="G368" s="93" t="s">
        <v>249</v>
      </c>
      <c r="H368" s="95">
        <v>42373</v>
      </c>
      <c r="I368" s="96" t="s">
        <v>11</v>
      </c>
      <c r="M368" s="97"/>
      <c r="N368" s="98"/>
    </row>
    <row r="369" spans="1:14" s="107" customFormat="1">
      <c r="A369" s="106" t="s">
        <v>859</v>
      </c>
      <c r="B369" s="107" t="str">
        <f t="shared" si="8"/>
        <v>Helicomyces ?torquatus L.C. Lane &amp; Shearer</v>
      </c>
      <c r="C369" s="108" t="s">
        <v>861</v>
      </c>
      <c r="D369" s="108" t="s">
        <v>862</v>
      </c>
      <c r="E369" s="107" t="s">
        <v>373</v>
      </c>
      <c r="F369" s="107" t="s">
        <v>779</v>
      </c>
      <c r="G369" s="107" t="s">
        <v>249</v>
      </c>
      <c r="H369" s="109">
        <v>42373</v>
      </c>
      <c r="I369" s="110" t="s">
        <v>11</v>
      </c>
      <c r="M369" s="111"/>
      <c r="N369" s="112"/>
    </row>
    <row r="370" spans="1:14">
      <c r="A370" s="104" t="s">
        <v>1830</v>
      </c>
      <c r="B370" s="93" t="s">
        <v>1831</v>
      </c>
      <c r="C370" s="94" t="s">
        <v>611</v>
      </c>
      <c r="D370" s="94" t="s">
        <v>1756</v>
      </c>
      <c r="F370" s="93" t="s">
        <v>1739</v>
      </c>
      <c r="G370" s="93" t="s">
        <v>1974</v>
      </c>
      <c r="H370" s="95">
        <v>42782</v>
      </c>
      <c r="I370" s="96" t="s">
        <v>11</v>
      </c>
      <c r="J370" s="93" t="s">
        <v>1832</v>
      </c>
      <c r="K370" s="93" t="s">
        <v>780</v>
      </c>
      <c r="L370" s="93" t="s">
        <v>2090</v>
      </c>
      <c r="M370" s="97"/>
      <c r="N370" s="98"/>
    </row>
    <row r="371" spans="1:14" ht="14.4">
      <c r="A371" s="71" t="s">
        <v>1639</v>
      </c>
      <c r="B371" s="93" t="str">
        <f t="shared" ref="B371:B398" si="9">CONCATENATE(C371,M371,D371,N371,E371)</f>
        <v>Pyramidospora</v>
      </c>
      <c r="C371" s="94" t="s">
        <v>183</v>
      </c>
      <c r="F371" s="93" t="s">
        <v>1664</v>
      </c>
      <c r="G371" s="93" t="s">
        <v>1661</v>
      </c>
      <c r="H371" s="95">
        <v>43292</v>
      </c>
      <c r="I371" s="96" t="s">
        <v>11</v>
      </c>
      <c r="M371" s="97"/>
      <c r="N371" s="98"/>
    </row>
    <row r="372" spans="1:14" ht="14.4">
      <c r="A372" s="71" t="s">
        <v>1648</v>
      </c>
      <c r="B372" s="93" t="str">
        <f t="shared" si="9"/>
        <v>Aquanectria penicillioides (Ingold) L. Lombard &amp; Crous</v>
      </c>
      <c r="C372" s="94" t="s">
        <v>1018</v>
      </c>
      <c r="D372" s="94" t="s">
        <v>781</v>
      </c>
      <c r="E372" s="93" t="s">
        <v>1017</v>
      </c>
      <c r="F372" s="93" t="s">
        <v>1664</v>
      </c>
      <c r="G372" s="93" t="s">
        <v>620</v>
      </c>
      <c r="H372" s="95">
        <v>43292</v>
      </c>
      <c r="I372" s="96" t="s">
        <v>11</v>
      </c>
      <c r="K372" s="93" t="s">
        <v>780</v>
      </c>
      <c r="L372" s="93" t="s">
        <v>2224</v>
      </c>
      <c r="M372" s="97"/>
      <c r="N372" s="98"/>
    </row>
    <row r="373" spans="1:14" ht="14.4">
      <c r="A373" s="71" t="s">
        <v>1646</v>
      </c>
      <c r="B373" s="93" t="str">
        <f t="shared" si="9"/>
        <v>Triscelophorus sp. 5</v>
      </c>
      <c r="C373" s="94" t="s">
        <v>814</v>
      </c>
      <c r="D373" s="94" t="s">
        <v>1751</v>
      </c>
      <c r="F373" s="93" t="s">
        <v>1662</v>
      </c>
      <c r="G373" s="93" t="s">
        <v>1661</v>
      </c>
      <c r="H373" s="95">
        <v>43292</v>
      </c>
      <c r="I373" s="96" t="s">
        <v>11</v>
      </c>
      <c r="M373" s="97"/>
      <c r="N373" s="98"/>
    </row>
    <row r="374" spans="1:14" ht="14.4">
      <c r="A374" s="71" t="s">
        <v>1642</v>
      </c>
      <c r="B374" s="93" t="str">
        <f t="shared" si="9"/>
        <v>Dactylellina appendiculata (Anastasiou) M. Scholler, Hagedorn &amp; A. Rubner</v>
      </c>
      <c r="C374" s="94" t="s">
        <v>1657</v>
      </c>
      <c r="D374" s="94" t="s">
        <v>1658</v>
      </c>
      <c r="E374" s="93" t="s">
        <v>1656</v>
      </c>
      <c r="F374" s="93" t="s">
        <v>1664</v>
      </c>
      <c r="G374" s="93" t="s">
        <v>1973</v>
      </c>
      <c r="H374" s="95">
        <v>43292</v>
      </c>
      <c r="I374" s="96" t="s">
        <v>11</v>
      </c>
      <c r="M374" s="97"/>
      <c r="N374" s="98"/>
    </row>
    <row r="375" spans="1:14" ht="14.4">
      <c r="A375" s="71" t="s">
        <v>1652</v>
      </c>
      <c r="B375" s="93" t="str">
        <f t="shared" si="9"/>
        <v>Aquanectria penicillioides (Ingold) L. Lombard &amp; Crous</v>
      </c>
      <c r="C375" s="94" t="s">
        <v>1018</v>
      </c>
      <c r="D375" s="94" t="s">
        <v>781</v>
      </c>
      <c r="E375" s="93" t="s">
        <v>1017</v>
      </c>
      <c r="F375" s="93" t="s">
        <v>1662</v>
      </c>
      <c r="G375" s="93" t="s">
        <v>620</v>
      </c>
      <c r="H375" s="95">
        <v>43300</v>
      </c>
      <c r="I375" s="96" t="s">
        <v>11</v>
      </c>
      <c r="M375" s="97"/>
      <c r="N375" s="98"/>
    </row>
    <row r="376" spans="1:14" ht="14.4">
      <c r="A376" s="71" t="s">
        <v>1651</v>
      </c>
      <c r="B376" s="93" t="str">
        <f t="shared" si="9"/>
        <v>Aquanectria penicillioides (Ingold) L. Lombard &amp; Crous</v>
      </c>
      <c r="C376" s="94" t="s">
        <v>1018</v>
      </c>
      <c r="D376" s="94" t="s">
        <v>781</v>
      </c>
      <c r="E376" s="93" t="s">
        <v>1017</v>
      </c>
      <c r="F376" s="93" t="s">
        <v>1662</v>
      </c>
      <c r="G376" s="93" t="s">
        <v>1661</v>
      </c>
      <c r="H376" s="95">
        <v>43300</v>
      </c>
      <c r="I376" s="96" t="s">
        <v>11</v>
      </c>
      <c r="M376" s="97"/>
      <c r="N376" s="98"/>
    </row>
    <row r="377" spans="1:14" ht="14.4">
      <c r="A377" s="71" t="s">
        <v>1633</v>
      </c>
      <c r="B377" s="93" t="str">
        <f t="shared" si="9"/>
        <v>?Pyramidospora</v>
      </c>
      <c r="C377" s="94" t="s">
        <v>1640</v>
      </c>
      <c r="F377" s="93" t="s">
        <v>1662</v>
      </c>
      <c r="G377" s="93" t="s">
        <v>1972</v>
      </c>
      <c r="H377" s="95">
        <v>43300</v>
      </c>
      <c r="I377" s="96" t="s">
        <v>11</v>
      </c>
      <c r="M377" s="97"/>
      <c r="N377" s="98"/>
    </row>
    <row r="378" spans="1:14" ht="14.4">
      <c r="A378" s="71" t="s">
        <v>1630</v>
      </c>
      <c r="B378" s="93" t="str">
        <f t="shared" si="9"/>
        <v>?Pyramidospora</v>
      </c>
      <c r="C378" s="94" t="s">
        <v>1640</v>
      </c>
      <c r="F378" s="93" t="s">
        <v>1662</v>
      </c>
      <c r="G378" s="93" t="s">
        <v>1661</v>
      </c>
      <c r="H378" s="95">
        <v>43300</v>
      </c>
      <c r="I378" s="96" t="s">
        <v>11</v>
      </c>
      <c r="M378" s="97"/>
      <c r="N378" s="98"/>
    </row>
    <row r="379" spans="1:14" ht="14.4">
      <c r="A379" s="71" t="s">
        <v>1634</v>
      </c>
      <c r="B379" s="93" t="str">
        <f t="shared" si="9"/>
        <v>?Pyramidospora</v>
      </c>
      <c r="C379" s="94" t="s">
        <v>1640</v>
      </c>
      <c r="F379" s="93" t="s">
        <v>1662</v>
      </c>
      <c r="G379" s="93" t="s">
        <v>1972</v>
      </c>
      <c r="H379" s="95">
        <v>43300</v>
      </c>
      <c r="I379" s="96" t="s">
        <v>11</v>
      </c>
      <c r="M379" s="97"/>
      <c r="N379" s="98"/>
    </row>
    <row r="380" spans="1:14" ht="14.4">
      <c r="A380" s="71" t="s">
        <v>1650</v>
      </c>
      <c r="B380" s="93" t="str">
        <f t="shared" si="9"/>
        <v>Aquanectria penicillioides (Ingold) L. Lombard &amp; Crous</v>
      </c>
      <c r="C380" s="94" t="s">
        <v>1018</v>
      </c>
      <c r="D380" s="94" t="s">
        <v>781</v>
      </c>
      <c r="E380" s="93" t="s">
        <v>1017</v>
      </c>
      <c r="F380" s="93" t="s">
        <v>1750</v>
      </c>
      <c r="G380" s="93" t="s">
        <v>1661</v>
      </c>
      <c r="H380" s="95">
        <v>43295</v>
      </c>
      <c r="I380" s="96" t="s">
        <v>11</v>
      </c>
      <c r="M380" s="97"/>
      <c r="N380" s="98"/>
    </row>
    <row r="381" spans="1:14" ht="14.4">
      <c r="A381" s="71" t="s">
        <v>1649</v>
      </c>
      <c r="B381" s="93" t="str">
        <f t="shared" si="9"/>
        <v>Fusarium sp.</v>
      </c>
      <c r="C381" s="94" t="s">
        <v>830</v>
      </c>
      <c r="D381" s="94" t="s">
        <v>451</v>
      </c>
      <c r="F381" s="93" t="s">
        <v>1749</v>
      </c>
      <c r="G381" s="93" t="s">
        <v>620</v>
      </c>
      <c r="H381" s="95">
        <v>43295</v>
      </c>
      <c r="I381" s="96" t="s">
        <v>11</v>
      </c>
      <c r="J381" s="93" t="s">
        <v>2228</v>
      </c>
      <c r="K381" s="93" t="s">
        <v>780</v>
      </c>
      <c r="L381" s="93" t="s">
        <v>2227</v>
      </c>
      <c r="M381" s="97"/>
      <c r="N381" s="98"/>
    </row>
    <row r="382" spans="1:14" ht="14.4">
      <c r="A382" s="71" t="s">
        <v>1636</v>
      </c>
      <c r="B382" s="93" t="str">
        <f t="shared" si="9"/>
        <v>Lunulospora sp. 1</v>
      </c>
      <c r="C382" s="94" t="s">
        <v>915</v>
      </c>
      <c r="D382" s="94" t="s">
        <v>600</v>
      </c>
      <c r="F382" s="93" t="s">
        <v>1750</v>
      </c>
      <c r="G382" s="93" t="s">
        <v>1661</v>
      </c>
      <c r="H382" s="95">
        <v>43295</v>
      </c>
      <c r="I382" s="96" t="s">
        <v>11</v>
      </c>
      <c r="J382" s="93" t="s">
        <v>1840</v>
      </c>
      <c r="K382" s="93" t="s">
        <v>780</v>
      </c>
      <c r="L382" s="93" t="s">
        <v>2243</v>
      </c>
      <c r="M382" s="97"/>
      <c r="N382" s="98"/>
    </row>
    <row r="383" spans="1:14" ht="14.4">
      <c r="A383" s="71" t="s">
        <v>1635</v>
      </c>
      <c r="B383" s="93" t="str">
        <f t="shared" si="9"/>
        <v>Campylospora sp.</v>
      </c>
      <c r="C383" s="94" t="s">
        <v>672</v>
      </c>
      <c r="D383" s="94" t="s">
        <v>451</v>
      </c>
      <c r="F383" s="93" t="s">
        <v>1749</v>
      </c>
      <c r="G383" s="93" t="s">
        <v>1661</v>
      </c>
      <c r="H383" s="95">
        <v>43295</v>
      </c>
      <c r="I383" s="96" t="s">
        <v>11</v>
      </c>
      <c r="J383" s="93" t="s">
        <v>2231</v>
      </c>
      <c r="K383" s="93" t="s">
        <v>780</v>
      </c>
      <c r="L383" t="s">
        <v>2229</v>
      </c>
      <c r="M383" s="97"/>
      <c r="N383" s="98"/>
    </row>
    <row r="384" spans="1:14" ht="14.4">
      <c r="A384" s="71" t="s">
        <v>1641</v>
      </c>
      <c r="B384" s="93" t="str">
        <f t="shared" si="9"/>
        <v>Pyramidospora</v>
      </c>
      <c r="C384" s="94" t="s">
        <v>183</v>
      </c>
      <c r="F384" s="93" t="s">
        <v>1749</v>
      </c>
      <c r="G384" s="93" t="s">
        <v>1661</v>
      </c>
      <c r="H384" s="95">
        <v>43295</v>
      </c>
      <c r="I384" s="96" t="s">
        <v>11</v>
      </c>
      <c r="M384" s="97"/>
      <c r="N384" s="98"/>
    </row>
    <row r="385" spans="1:14" ht="14.4">
      <c r="A385" s="71" t="s">
        <v>1665</v>
      </c>
      <c r="B385" s="93" t="str">
        <f t="shared" si="9"/>
        <v>Lulworthia sp.</v>
      </c>
      <c r="C385" s="94" t="s">
        <v>1730</v>
      </c>
      <c r="D385" s="94" t="s">
        <v>451</v>
      </c>
      <c r="F385" s="93" t="s">
        <v>1731</v>
      </c>
      <c r="G385" s="93" t="s">
        <v>1732</v>
      </c>
      <c r="H385" s="95">
        <v>43294</v>
      </c>
      <c r="I385" s="96" t="s">
        <v>11</v>
      </c>
      <c r="J385" s="93" t="s">
        <v>1841</v>
      </c>
      <c r="K385" s="93" t="s">
        <v>780</v>
      </c>
      <c r="M385" s="97"/>
      <c r="N385" s="98"/>
    </row>
    <row r="386" spans="1:14" ht="14.4">
      <c r="A386" s="71" t="s">
        <v>1666</v>
      </c>
      <c r="B386" s="93" t="str">
        <f t="shared" si="9"/>
        <v>Lulworthia sp.</v>
      </c>
      <c r="C386" s="94" t="s">
        <v>1730</v>
      </c>
      <c r="D386" s="94" t="s">
        <v>451</v>
      </c>
      <c r="F386" s="93" t="s">
        <v>1733</v>
      </c>
      <c r="G386" s="93" t="s">
        <v>1732</v>
      </c>
      <c r="H386" s="95">
        <v>43294</v>
      </c>
      <c r="I386" s="96" t="s">
        <v>11</v>
      </c>
      <c r="M386" s="97"/>
      <c r="N386" s="98"/>
    </row>
    <row r="387" spans="1:14" ht="14.4">
      <c r="A387" s="71" t="s">
        <v>1667</v>
      </c>
      <c r="B387" s="93" t="str">
        <f t="shared" si="9"/>
        <v>Lulworthia sp.</v>
      </c>
      <c r="C387" s="94" t="s">
        <v>1730</v>
      </c>
      <c r="D387" s="94" t="s">
        <v>451</v>
      </c>
      <c r="F387" s="93" t="s">
        <v>1734</v>
      </c>
      <c r="G387" s="93" t="s">
        <v>1732</v>
      </c>
      <c r="H387" s="95">
        <v>43294</v>
      </c>
      <c r="I387" s="96" t="s">
        <v>11</v>
      </c>
      <c r="M387" s="97"/>
      <c r="N387" s="98"/>
    </row>
    <row r="388" spans="1:14" ht="14.4">
      <c r="A388" s="71" t="s">
        <v>1668</v>
      </c>
      <c r="B388" s="93" t="str">
        <f t="shared" si="9"/>
        <v>Lulworthia sp.</v>
      </c>
      <c r="C388" s="94" t="s">
        <v>1730</v>
      </c>
      <c r="D388" s="94" t="s">
        <v>451</v>
      </c>
      <c r="F388" s="93" t="s">
        <v>1735</v>
      </c>
      <c r="G388" s="93" t="s">
        <v>1732</v>
      </c>
      <c r="H388" s="95">
        <v>43294</v>
      </c>
      <c r="I388" s="96" t="s">
        <v>11</v>
      </c>
      <c r="M388" s="97"/>
      <c r="N388" s="98"/>
    </row>
    <row r="389" spans="1:14" ht="14.4">
      <c r="A389" s="71" t="s">
        <v>1643</v>
      </c>
      <c r="B389" s="93" t="str">
        <f t="shared" si="9"/>
        <v>Dactylellina appendiculata (Anastasiou) M. Scholler, Hagedorn &amp; A. Rubner</v>
      </c>
      <c r="C389" s="94" t="s">
        <v>1657</v>
      </c>
      <c r="D389" s="94" t="s">
        <v>1658</v>
      </c>
      <c r="E389" s="93" t="s">
        <v>1656</v>
      </c>
      <c r="F389" s="93" t="s">
        <v>1664</v>
      </c>
      <c r="G389" s="93" t="s">
        <v>1972</v>
      </c>
      <c r="H389" s="95">
        <v>43292</v>
      </c>
      <c r="I389" s="96" t="s">
        <v>11</v>
      </c>
      <c r="J389" s="93" t="s">
        <v>2235</v>
      </c>
      <c r="K389" s="93" t="s">
        <v>780</v>
      </c>
      <c r="L389" s="93" t="s">
        <v>2234</v>
      </c>
      <c r="M389" s="97"/>
      <c r="N389" s="98"/>
    </row>
    <row r="390" spans="1:14" ht="14.4">
      <c r="A390" s="71" t="s">
        <v>1645</v>
      </c>
      <c r="B390" s="93" t="str">
        <f t="shared" si="9"/>
        <v xml:space="preserve">Triscelophorus sp. 5 </v>
      </c>
      <c r="C390" s="94" t="s">
        <v>814</v>
      </c>
      <c r="D390" s="94" t="s">
        <v>1721</v>
      </c>
      <c r="F390" s="93" t="s">
        <v>1662</v>
      </c>
      <c r="G390" s="93" t="s">
        <v>1661</v>
      </c>
      <c r="H390" s="95">
        <v>43292</v>
      </c>
      <c r="I390" s="96" t="s">
        <v>11</v>
      </c>
      <c r="M390" s="97"/>
      <c r="N390" s="98"/>
    </row>
    <row r="391" spans="1:14" ht="14.4">
      <c r="A391" s="71" t="s">
        <v>1647</v>
      </c>
      <c r="B391" s="93" t="str">
        <f t="shared" si="9"/>
        <v>Dactylellina appendiculata (Anastasiou) M. Scholler, Hagedorn &amp; A. Rubner</v>
      </c>
      <c r="C391" s="94" t="s">
        <v>1657</v>
      </c>
      <c r="D391" s="94" t="s">
        <v>1658</v>
      </c>
      <c r="E391" s="93" t="s">
        <v>1656</v>
      </c>
      <c r="F391" s="93" t="s">
        <v>1664</v>
      </c>
      <c r="G391" s="93" t="s">
        <v>1972</v>
      </c>
      <c r="H391" s="95">
        <v>43292</v>
      </c>
      <c r="I391" s="96" t="s">
        <v>11</v>
      </c>
      <c r="M391" s="97"/>
      <c r="N391" s="98"/>
    </row>
    <row r="392" spans="1:14" ht="14.4">
      <c r="A392" s="71" t="s">
        <v>1632</v>
      </c>
      <c r="B392" s="93" t="str">
        <f t="shared" si="9"/>
        <v>Thozetella sp.</v>
      </c>
      <c r="C392" s="94" t="s">
        <v>2133</v>
      </c>
      <c r="D392" s="94" t="s">
        <v>451</v>
      </c>
      <c r="F392" s="93" t="s">
        <v>1664</v>
      </c>
      <c r="G392" s="93" t="s">
        <v>1661</v>
      </c>
      <c r="H392" s="95">
        <v>43292</v>
      </c>
      <c r="I392" s="96" t="s">
        <v>11</v>
      </c>
      <c r="J392" s="93" t="s">
        <v>1736</v>
      </c>
      <c r="K392" s="93" t="s">
        <v>780</v>
      </c>
      <c r="M392" s="97"/>
      <c r="N392" s="98"/>
    </row>
    <row r="393" spans="1:14" ht="14.4">
      <c r="A393" s="71" t="s">
        <v>1644</v>
      </c>
      <c r="B393" s="93" t="str">
        <f t="shared" si="9"/>
        <v xml:space="preserve">Triscelophorus sp. 5 </v>
      </c>
      <c r="C393" s="94" t="s">
        <v>814</v>
      </c>
      <c r="D393" s="94" t="s">
        <v>1721</v>
      </c>
      <c r="F393" s="93" t="s">
        <v>1662</v>
      </c>
      <c r="G393" s="93" t="s">
        <v>1661</v>
      </c>
      <c r="H393" s="95">
        <v>43292</v>
      </c>
      <c r="I393" s="96" t="s">
        <v>11</v>
      </c>
      <c r="J393" s="93" t="s">
        <v>1241</v>
      </c>
      <c r="K393" s="93" t="s">
        <v>780</v>
      </c>
      <c r="M393" s="97"/>
      <c r="N393" s="98"/>
    </row>
    <row r="394" spans="1:14" ht="14.4">
      <c r="A394" s="71" t="s">
        <v>1638</v>
      </c>
      <c r="B394" s="93" t="str">
        <f t="shared" si="9"/>
        <v>?Sporidesmium ensiforme Descals</v>
      </c>
      <c r="C394" s="94" t="s">
        <v>1655</v>
      </c>
      <c r="D394" s="94" t="s">
        <v>1660</v>
      </c>
      <c r="E394" s="93" t="s">
        <v>239</v>
      </c>
      <c r="F394" s="93" t="s">
        <v>1662</v>
      </c>
      <c r="G394" s="93" t="s">
        <v>1661</v>
      </c>
      <c r="H394" s="95">
        <v>43292</v>
      </c>
      <c r="I394" s="96" t="s">
        <v>11</v>
      </c>
      <c r="J394" s="93" t="s">
        <v>595</v>
      </c>
      <c r="K394" s="93" t="s">
        <v>780</v>
      </c>
      <c r="M394" s="97"/>
      <c r="N394" s="98"/>
    </row>
    <row r="395" spans="1:14" ht="14.4">
      <c r="A395" s="71" t="s">
        <v>1631</v>
      </c>
      <c r="B395" s="93" t="str">
        <f t="shared" si="9"/>
        <v>?Idriella</v>
      </c>
      <c r="C395" s="94" t="s">
        <v>1747</v>
      </c>
      <c r="F395" s="93" t="s">
        <v>1750</v>
      </c>
      <c r="G395" s="93" t="s">
        <v>1661</v>
      </c>
      <c r="H395" s="95">
        <v>43295</v>
      </c>
      <c r="I395" s="96" t="s">
        <v>11</v>
      </c>
      <c r="M395" s="97"/>
      <c r="N395" s="98"/>
    </row>
    <row r="396" spans="1:14" ht="14.4">
      <c r="A396" s="71" t="s">
        <v>1654</v>
      </c>
      <c r="B396" s="93" t="str">
        <f t="shared" si="9"/>
        <v>Campylospora filicladia Nawawi</v>
      </c>
      <c r="C396" s="94" t="s">
        <v>672</v>
      </c>
      <c r="D396" s="94" t="s">
        <v>1659</v>
      </c>
      <c r="E396" s="93" t="s">
        <v>196</v>
      </c>
      <c r="F396" s="93" t="s">
        <v>1750</v>
      </c>
      <c r="G396" s="93" t="s">
        <v>1661</v>
      </c>
      <c r="H396" s="95">
        <v>43295</v>
      </c>
      <c r="I396" s="96" t="s">
        <v>11</v>
      </c>
      <c r="M396" s="97"/>
      <c r="N396" s="98"/>
    </row>
    <row r="397" spans="1:14" ht="14.4">
      <c r="A397" s="71" t="s">
        <v>1637</v>
      </c>
      <c r="B397" s="93" t="str">
        <f t="shared" si="9"/>
        <v>Campylospora filicladia Nawawi</v>
      </c>
      <c r="C397" s="94" t="s">
        <v>672</v>
      </c>
      <c r="D397" s="94" t="s">
        <v>1659</v>
      </c>
      <c r="E397" s="93" t="s">
        <v>196</v>
      </c>
      <c r="F397" s="93" t="s">
        <v>1750</v>
      </c>
      <c r="G397" s="93" t="s">
        <v>1661</v>
      </c>
      <c r="H397" s="95">
        <v>43295</v>
      </c>
      <c r="I397" s="96" t="s">
        <v>11</v>
      </c>
      <c r="M397" s="97"/>
      <c r="N397" s="98"/>
    </row>
    <row r="398" spans="1:14" ht="14.4">
      <c r="A398" s="71" t="s">
        <v>1653</v>
      </c>
      <c r="B398" s="93" t="str">
        <f t="shared" si="9"/>
        <v>Campylospora filicladia Nawawi</v>
      </c>
      <c r="C398" s="94" t="s">
        <v>672</v>
      </c>
      <c r="D398" s="94" t="s">
        <v>1659</v>
      </c>
      <c r="E398" s="93" t="s">
        <v>196</v>
      </c>
      <c r="F398" s="93" t="s">
        <v>1750</v>
      </c>
      <c r="G398" s="93" t="s">
        <v>1661</v>
      </c>
      <c r="H398" s="95">
        <v>43295</v>
      </c>
      <c r="I398" s="96" t="s">
        <v>11</v>
      </c>
      <c r="M398" s="97"/>
      <c r="N398" s="98"/>
    </row>
    <row r="399" spans="1:14">
      <c r="A399" s="92" t="s">
        <v>1726</v>
      </c>
      <c r="B399" s="93" t="str">
        <f t="shared" ref="B399:B414" si="10">CONCATENATE(C399,M399,D399,N399,E399)</f>
        <v>sigmoid</v>
      </c>
      <c r="C399" s="94" t="s">
        <v>1727</v>
      </c>
      <c r="F399" s="93" t="s">
        <v>1664</v>
      </c>
      <c r="G399" s="93" t="s">
        <v>1661</v>
      </c>
      <c r="H399" s="95">
        <v>43292</v>
      </c>
      <c r="I399" s="96" t="s">
        <v>11</v>
      </c>
      <c r="J399" s="93" t="s">
        <v>1728</v>
      </c>
      <c r="K399" s="93" t="s">
        <v>780</v>
      </c>
      <c r="M399" s="97"/>
      <c r="N399" s="98"/>
    </row>
    <row r="400" spans="1:14">
      <c r="A400" s="92" t="s">
        <v>1793</v>
      </c>
      <c r="B400" s="93" t="str">
        <f t="shared" si="10"/>
        <v>sigmoid</v>
      </c>
      <c r="C400" s="94" t="s">
        <v>1727</v>
      </c>
      <c r="F400" s="93" t="s">
        <v>1664</v>
      </c>
      <c r="G400" s="93" t="s">
        <v>1661</v>
      </c>
      <c r="H400" s="95">
        <v>43292</v>
      </c>
      <c r="I400" s="96" t="s">
        <v>11</v>
      </c>
      <c r="M400" s="97"/>
      <c r="N400" s="98"/>
    </row>
    <row r="401" spans="1:14">
      <c r="A401" s="92" t="s">
        <v>1729</v>
      </c>
      <c r="B401" s="93" t="str">
        <f t="shared" si="10"/>
        <v>Idriella</v>
      </c>
      <c r="C401" s="94" t="s">
        <v>1792</v>
      </c>
      <c r="F401" s="93" t="s">
        <v>1750</v>
      </c>
      <c r="G401" s="93" t="s">
        <v>1661</v>
      </c>
      <c r="H401" s="95">
        <v>43295</v>
      </c>
      <c r="I401" s="96" t="s">
        <v>11</v>
      </c>
      <c r="J401" s="93" t="s">
        <v>1748</v>
      </c>
      <c r="K401" s="93" t="s">
        <v>780</v>
      </c>
      <c r="M401" s="97"/>
      <c r="N401" s="98"/>
    </row>
    <row r="402" spans="1:14">
      <c r="A402" s="92" t="s">
        <v>1823</v>
      </c>
      <c r="B402" s="93" t="str">
        <f t="shared" si="10"/>
        <v>?Sporidesmium ensiforme Descals</v>
      </c>
      <c r="C402" s="94" t="s">
        <v>1655</v>
      </c>
      <c r="D402" s="94" t="s">
        <v>1660</v>
      </c>
      <c r="E402" s="93" t="s">
        <v>239</v>
      </c>
      <c r="F402" s="93" t="s">
        <v>1662</v>
      </c>
      <c r="G402" s="93" t="s">
        <v>1661</v>
      </c>
      <c r="H402" s="95">
        <v>43292</v>
      </c>
      <c r="I402" s="96" t="s">
        <v>11</v>
      </c>
      <c r="J402" s="93" t="s">
        <v>595</v>
      </c>
      <c r="M402" s="97"/>
      <c r="N402" s="98"/>
    </row>
    <row r="403" spans="1:14">
      <c r="A403" s="92" t="s">
        <v>1824</v>
      </c>
      <c r="B403" s="93" t="str">
        <f t="shared" si="10"/>
        <v>?Sporidesmium ensiforme Descals</v>
      </c>
      <c r="C403" s="94" t="s">
        <v>1655</v>
      </c>
      <c r="D403" s="94" t="s">
        <v>1660</v>
      </c>
      <c r="E403" s="93" t="s">
        <v>239</v>
      </c>
      <c r="F403" s="93" t="s">
        <v>1662</v>
      </c>
      <c r="G403" s="93" t="s">
        <v>1661</v>
      </c>
      <c r="H403" s="95">
        <v>43292</v>
      </c>
      <c r="I403" s="96" t="s">
        <v>11</v>
      </c>
      <c r="J403" s="93" t="s">
        <v>595</v>
      </c>
      <c r="M403" s="97"/>
      <c r="N403" s="98"/>
    </row>
    <row r="404" spans="1:14">
      <c r="A404" s="92" t="s">
        <v>1754</v>
      </c>
      <c r="B404" s="93" t="str">
        <f t="shared" si="10"/>
        <v>Tricladium terrestre D. Park</v>
      </c>
      <c r="C404" s="94" t="s">
        <v>664</v>
      </c>
      <c r="D404" s="94" t="s">
        <v>2262</v>
      </c>
      <c r="E404" s="93" t="s">
        <v>2263</v>
      </c>
      <c r="F404" s="93" t="s">
        <v>1742</v>
      </c>
      <c r="G404" s="93" t="s">
        <v>249</v>
      </c>
      <c r="H404" s="95">
        <v>43434</v>
      </c>
      <c r="I404" s="96" t="s">
        <v>11</v>
      </c>
      <c r="K404" s="93" t="s">
        <v>780</v>
      </c>
      <c r="L404" s="93" t="s">
        <v>2175</v>
      </c>
      <c r="M404" s="97"/>
      <c r="N404" s="98"/>
    </row>
    <row r="405" spans="1:14">
      <c r="A405" s="92" t="s">
        <v>1755</v>
      </c>
      <c r="B405" s="93" t="str">
        <f t="shared" si="10"/>
        <v xml:space="preserve">Varicosporium cf. delicatum </v>
      </c>
      <c r="C405" s="94" t="s">
        <v>611</v>
      </c>
      <c r="D405" s="94" t="s">
        <v>1756</v>
      </c>
      <c r="F405" s="93" t="s">
        <v>1739</v>
      </c>
      <c r="G405" s="93" t="s">
        <v>249</v>
      </c>
      <c r="H405" s="95">
        <v>43450</v>
      </c>
      <c r="I405" s="96" t="s">
        <v>11</v>
      </c>
      <c r="J405" s="93" t="s">
        <v>1833</v>
      </c>
      <c r="M405" s="97"/>
      <c r="N405" s="98"/>
    </row>
    <row r="406" spans="1:14">
      <c r="A406" s="104" t="s">
        <v>1829</v>
      </c>
      <c r="B406" s="93" t="str">
        <f t="shared" si="10"/>
        <v xml:space="preserve">Varicosporium cf. delicatum </v>
      </c>
      <c r="C406" s="94" t="s">
        <v>611</v>
      </c>
      <c r="D406" s="94" t="s">
        <v>1756</v>
      </c>
      <c r="F406" s="93" t="s">
        <v>1739</v>
      </c>
      <c r="G406" s="93" t="s">
        <v>249</v>
      </c>
      <c r="H406" s="95">
        <v>43450</v>
      </c>
      <c r="I406" s="96" t="s">
        <v>11</v>
      </c>
      <c r="J406" s="93" t="s">
        <v>1833</v>
      </c>
      <c r="M406" s="97"/>
      <c r="N406" s="98"/>
    </row>
    <row r="407" spans="1:14">
      <c r="A407" s="104" t="s">
        <v>1827</v>
      </c>
      <c r="B407" s="93" t="str">
        <f t="shared" si="10"/>
        <v xml:space="preserve">Varicosporium cf. delicatum </v>
      </c>
      <c r="C407" s="94" t="s">
        <v>611</v>
      </c>
      <c r="D407" s="94" t="s">
        <v>1756</v>
      </c>
      <c r="F407" s="93" t="s">
        <v>1739</v>
      </c>
      <c r="G407" s="93" t="s">
        <v>249</v>
      </c>
      <c r="H407" s="95">
        <v>43450</v>
      </c>
      <c r="I407" s="96" t="s">
        <v>11</v>
      </c>
      <c r="J407" s="93" t="s">
        <v>1833</v>
      </c>
      <c r="M407" s="97"/>
      <c r="N407" s="98"/>
    </row>
    <row r="408" spans="1:14">
      <c r="A408" s="104" t="s">
        <v>1825</v>
      </c>
      <c r="B408" s="93" t="str">
        <f t="shared" si="10"/>
        <v>Anguillospora ?furtiva</v>
      </c>
      <c r="C408" s="94" t="s">
        <v>660</v>
      </c>
      <c r="D408" s="94" t="s">
        <v>1738</v>
      </c>
      <c r="F408" s="93" t="s">
        <v>1739</v>
      </c>
      <c r="G408" s="93" t="s">
        <v>249</v>
      </c>
      <c r="H408" s="95">
        <v>43450</v>
      </c>
      <c r="I408" s="96" t="s">
        <v>11</v>
      </c>
      <c r="M408" s="97"/>
      <c r="N408" s="98"/>
    </row>
    <row r="409" spans="1:14">
      <c r="A409" s="104" t="s">
        <v>1826</v>
      </c>
      <c r="B409" s="93" t="str">
        <f t="shared" si="10"/>
        <v>Anguillospora ?furtiva</v>
      </c>
      <c r="C409" s="94" t="s">
        <v>660</v>
      </c>
      <c r="D409" s="94" t="s">
        <v>1738</v>
      </c>
      <c r="F409" s="93" t="s">
        <v>1739</v>
      </c>
      <c r="G409" s="93" t="s">
        <v>249</v>
      </c>
      <c r="H409" s="95">
        <v>43450</v>
      </c>
      <c r="I409" s="96" t="s">
        <v>11</v>
      </c>
      <c r="M409" s="97"/>
      <c r="N409" s="98"/>
    </row>
    <row r="410" spans="1:14">
      <c r="A410" s="92" t="s">
        <v>1737</v>
      </c>
      <c r="B410" s="93" t="str">
        <f t="shared" si="10"/>
        <v>Anguillospora cf. furtiva</v>
      </c>
      <c r="C410" s="94" t="s">
        <v>660</v>
      </c>
      <c r="D410" s="94" t="s">
        <v>2130</v>
      </c>
      <c r="F410" s="93" t="s">
        <v>1739</v>
      </c>
      <c r="G410" s="93" t="s">
        <v>839</v>
      </c>
      <c r="H410" s="95">
        <v>43450</v>
      </c>
      <c r="I410" s="96" t="s">
        <v>11</v>
      </c>
      <c r="J410" s="93" t="s">
        <v>1740</v>
      </c>
      <c r="K410" s="93" t="s">
        <v>780</v>
      </c>
    </row>
    <row r="411" spans="1:14" ht="14.4">
      <c r="A411" s="124" t="s">
        <v>2131</v>
      </c>
      <c r="B411" s="93" t="str">
        <f t="shared" si="10"/>
        <v>Anguillospora cf. furtiva</v>
      </c>
      <c r="C411" s="94" t="s">
        <v>660</v>
      </c>
      <c r="D411" s="94" t="s">
        <v>2130</v>
      </c>
      <c r="F411" s="93" t="s">
        <v>1739</v>
      </c>
      <c r="G411" s="93" t="s">
        <v>839</v>
      </c>
      <c r="H411" s="95">
        <v>43450</v>
      </c>
      <c r="I411" s="96" t="s">
        <v>11</v>
      </c>
    </row>
    <row r="412" spans="1:14">
      <c r="A412" s="92" t="s">
        <v>1722</v>
      </c>
      <c r="B412" s="93" t="str">
        <f t="shared" si="10"/>
        <v>Amniculicola longissima (Sacc. &amp; P. Syd.) Nadeeshan &amp; K.D. Hyde</v>
      </c>
      <c r="C412" s="94" t="s">
        <v>1716</v>
      </c>
      <c r="D412" s="94" t="s">
        <v>1717</v>
      </c>
      <c r="E412" s="93" t="s">
        <v>1724</v>
      </c>
      <c r="F412" s="93" t="s">
        <v>1741</v>
      </c>
      <c r="G412" s="93" t="s">
        <v>1746</v>
      </c>
      <c r="H412" s="95">
        <v>43313</v>
      </c>
      <c r="I412" s="96" t="s">
        <v>11</v>
      </c>
      <c r="J412" s="93" t="s">
        <v>1743</v>
      </c>
      <c r="K412" s="93" t="s">
        <v>780</v>
      </c>
      <c r="M412" s="97"/>
      <c r="N412" s="98"/>
    </row>
    <row r="413" spans="1:14">
      <c r="A413" s="104" t="s">
        <v>1828</v>
      </c>
      <c r="B413" s="93" t="str">
        <f t="shared" si="10"/>
        <v>Amniculicola longissima (Sacc. &amp; P. Syd.) Nadeeshan &amp; K.D. Hyde</v>
      </c>
      <c r="C413" s="94" t="s">
        <v>1716</v>
      </c>
      <c r="D413" s="94" t="s">
        <v>1717</v>
      </c>
      <c r="E413" s="93" t="s">
        <v>1724</v>
      </c>
      <c r="F413" s="93" t="s">
        <v>1741</v>
      </c>
      <c r="G413" s="93" t="s">
        <v>1746</v>
      </c>
      <c r="H413" s="95">
        <v>43313</v>
      </c>
      <c r="I413" s="96" t="s">
        <v>11</v>
      </c>
      <c r="M413" s="97"/>
      <c r="N413" s="98"/>
    </row>
    <row r="414" spans="1:14">
      <c r="A414" s="92" t="s">
        <v>1723</v>
      </c>
      <c r="B414" s="93" t="str">
        <f t="shared" si="10"/>
        <v>Anguillospora filiformis Greath.</v>
      </c>
      <c r="C414" s="94" t="s">
        <v>660</v>
      </c>
      <c r="D414" s="94" t="s">
        <v>724</v>
      </c>
      <c r="E414" s="93" t="s">
        <v>42</v>
      </c>
      <c r="F414" s="93" t="s">
        <v>1742</v>
      </c>
      <c r="G414" s="93" t="s">
        <v>249</v>
      </c>
      <c r="H414" s="95">
        <v>43460</v>
      </c>
      <c r="I414" s="96" t="s">
        <v>11</v>
      </c>
      <c r="J414" s="93" t="s">
        <v>1743</v>
      </c>
      <c r="K414" s="93" t="s">
        <v>780</v>
      </c>
      <c r="M414" s="97"/>
      <c r="N414" s="98"/>
    </row>
    <row r="415" spans="1:14">
      <c r="A415" s="92" t="s">
        <v>1757</v>
      </c>
      <c r="B415" s="93" t="str">
        <f t="shared" ref="B415:B590" si="11">CONCATENATE(C415,M415,D415,N415,E415)</f>
        <v xml:space="preserve">filiform </v>
      </c>
      <c r="C415" s="94" t="s">
        <v>1758</v>
      </c>
      <c r="F415" s="93" t="s">
        <v>1742</v>
      </c>
      <c r="G415" s="93" t="s">
        <v>249</v>
      </c>
      <c r="H415" s="95">
        <v>43460</v>
      </c>
      <c r="M415" s="97"/>
      <c r="N415" s="98"/>
    </row>
    <row r="416" spans="1:14">
      <c r="A416" s="104" t="s">
        <v>1762</v>
      </c>
      <c r="B416" s="93" t="str">
        <f t="shared" ref="B416:B447" si="12">CONCATENATE(C416,M416,D416,N416,E416)</f>
        <v>Filiform sp. 4</v>
      </c>
      <c r="C416" s="94" t="s">
        <v>1169</v>
      </c>
      <c r="D416" s="94" t="s">
        <v>1760</v>
      </c>
      <c r="F416" s="93" t="s">
        <v>1788</v>
      </c>
      <c r="G416" s="93" t="s">
        <v>625</v>
      </c>
      <c r="H416" s="95">
        <v>43610</v>
      </c>
      <c r="I416" s="96" t="s">
        <v>11</v>
      </c>
      <c r="J416" s="93" t="s">
        <v>1782</v>
      </c>
      <c r="M416" s="97"/>
      <c r="N416" s="98"/>
    </row>
    <row r="417" spans="1:14">
      <c r="A417" s="104" t="s">
        <v>1763</v>
      </c>
      <c r="B417" s="93" t="str">
        <f t="shared" si="12"/>
        <v>Filiform sp. 4</v>
      </c>
      <c r="C417" s="94" t="s">
        <v>1169</v>
      </c>
      <c r="D417" s="94" t="s">
        <v>1760</v>
      </c>
      <c r="F417" s="93" t="s">
        <v>1788</v>
      </c>
      <c r="G417" s="93" t="s">
        <v>625</v>
      </c>
      <c r="H417" s="95">
        <v>43610</v>
      </c>
      <c r="I417" s="96" t="s">
        <v>11</v>
      </c>
      <c r="J417" s="93" t="s">
        <v>1782</v>
      </c>
      <c r="M417" s="97"/>
      <c r="N417" s="98"/>
    </row>
    <row r="418" spans="1:14">
      <c r="A418" s="104" t="s">
        <v>1761</v>
      </c>
      <c r="B418" s="93" t="str">
        <f t="shared" si="12"/>
        <v>Filiform sp. 4</v>
      </c>
      <c r="C418" s="94" t="s">
        <v>1169</v>
      </c>
      <c r="D418" s="94" t="s">
        <v>1760</v>
      </c>
      <c r="F418" s="93" t="s">
        <v>1788</v>
      </c>
      <c r="G418" s="93" t="s">
        <v>625</v>
      </c>
      <c r="H418" s="95">
        <v>43610</v>
      </c>
      <c r="I418" s="96" t="s">
        <v>11</v>
      </c>
      <c r="J418" s="93" t="s">
        <v>2198</v>
      </c>
      <c r="K418" s="93" t="s">
        <v>780</v>
      </c>
      <c r="M418" s="97"/>
      <c r="N418" s="98"/>
    </row>
    <row r="419" spans="1:14">
      <c r="A419" s="104" t="s">
        <v>1771</v>
      </c>
      <c r="B419" s="93" t="str">
        <f t="shared" si="12"/>
        <v>Tetracladium marchalianum De Wild.</v>
      </c>
      <c r="C419" s="94" t="s">
        <v>845</v>
      </c>
      <c r="D419" s="94" t="s">
        <v>739</v>
      </c>
      <c r="E419" s="93" t="s">
        <v>221</v>
      </c>
      <c r="F419" s="93" t="s">
        <v>1788</v>
      </c>
      <c r="G419" s="93" t="s">
        <v>1781</v>
      </c>
      <c r="H419" s="95">
        <v>43610</v>
      </c>
      <c r="I419" s="96" t="s">
        <v>11</v>
      </c>
      <c r="M419" s="97"/>
      <c r="N419" s="98"/>
    </row>
    <row r="420" spans="1:14">
      <c r="A420" s="104" t="s">
        <v>1774</v>
      </c>
      <c r="B420" s="93" t="str">
        <f t="shared" si="12"/>
        <v>Ypsilina graminea (Ingold, P.J. McDougall &amp; Dann) Descals, J. Webster &amp; Marvanová</v>
      </c>
      <c r="C420" s="94" t="s">
        <v>1776</v>
      </c>
      <c r="D420" s="94" t="s">
        <v>1777</v>
      </c>
      <c r="E420" s="93" t="s">
        <v>1775</v>
      </c>
      <c r="F420" s="93" t="s">
        <v>1785</v>
      </c>
      <c r="G420" s="93" t="s">
        <v>625</v>
      </c>
      <c r="H420" s="95">
        <v>43604</v>
      </c>
      <c r="I420" s="96" t="s">
        <v>11</v>
      </c>
      <c r="K420" s="93" t="s">
        <v>780</v>
      </c>
      <c r="L420" s="93" t="s">
        <v>2104</v>
      </c>
      <c r="M420" s="97"/>
      <c r="N420" s="98"/>
    </row>
    <row r="421" spans="1:14">
      <c r="A421" s="104" t="s">
        <v>1770</v>
      </c>
      <c r="B421" s="93" t="str">
        <f t="shared" si="12"/>
        <v>Aquanectria penicillioides (Ingold) L. Lombard &amp; Crous</v>
      </c>
      <c r="C421" s="94" t="s">
        <v>1018</v>
      </c>
      <c r="D421" s="94" t="s">
        <v>781</v>
      </c>
      <c r="E421" s="93" t="s">
        <v>1017</v>
      </c>
      <c r="F421" s="93" t="s">
        <v>1786</v>
      </c>
      <c r="G421" s="93" t="s">
        <v>620</v>
      </c>
      <c r="H421" s="95">
        <v>43607</v>
      </c>
      <c r="I421" s="96" t="s">
        <v>11</v>
      </c>
      <c r="M421" s="97"/>
      <c r="N421" s="98"/>
    </row>
    <row r="422" spans="1:14">
      <c r="A422" s="104" t="s">
        <v>1779</v>
      </c>
      <c r="B422" s="93" t="str">
        <f t="shared" si="12"/>
        <v>Varicosporium elodeae W. Kegel</v>
      </c>
      <c r="C422" s="94" t="s">
        <v>611</v>
      </c>
      <c r="D422" s="94" t="s">
        <v>612</v>
      </c>
      <c r="E422" s="93" t="s">
        <v>563</v>
      </c>
      <c r="F422" s="93" t="s">
        <v>1789</v>
      </c>
      <c r="G422" s="93" t="s">
        <v>625</v>
      </c>
      <c r="H422" s="95">
        <v>43612</v>
      </c>
      <c r="I422" s="96" t="s">
        <v>11</v>
      </c>
      <c r="M422" s="97"/>
      <c r="N422" s="98"/>
    </row>
    <row r="423" spans="1:14">
      <c r="A423" s="104" t="s">
        <v>1764</v>
      </c>
      <c r="B423" s="93" t="str">
        <f t="shared" si="12"/>
        <v>Varicosporium cf. delicatum 1</v>
      </c>
      <c r="C423" s="94" t="s">
        <v>611</v>
      </c>
      <c r="D423" s="94" t="s">
        <v>1178</v>
      </c>
      <c r="F423" s="93" t="s">
        <v>1790</v>
      </c>
      <c r="G423" s="93" t="s">
        <v>625</v>
      </c>
      <c r="H423" s="95">
        <v>43612</v>
      </c>
      <c r="I423" s="96" t="s">
        <v>11</v>
      </c>
      <c r="J423" s="93" t="s">
        <v>1765</v>
      </c>
      <c r="K423" s="93" t="s">
        <v>780</v>
      </c>
      <c r="L423" s="93" t="s">
        <v>2299</v>
      </c>
      <c r="M423" s="97"/>
      <c r="N423" s="98"/>
    </row>
    <row r="424" spans="1:14">
      <c r="A424" s="104" t="s">
        <v>1819</v>
      </c>
      <c r="B424" s="93" t="str">
        <f t="shared" si="12"/>
        <v>Varicosporium cf. delicatum 1</v>
      </c>
      <c r="C424" s="94" t="s">
        <v>611</v>
      </c>
      <c r="D424" s="94" t="s">
        <v>1178</v>
      </c>
      <c r="F424" s="93" t="s">
        <v>1790</v>
      </c>
      <c r="G424" s="93" t="s">
        <v>625</v>
      </c>
      <c r="H424" s="95">
        <v>43612</v>
      </c>
      <c r="I424" s="96" t="s">
        <v>11</v>
      </c>
      <c r="J424" s="93" t="s">
        <v>1765</v>
      </c>
      <c r="K424" s="93" t="s">
        <v>780</v>
      </c>
      <c r="L424" s="93" t="s">
        <v>2300</v>
      </c>
      <c r="M424" s="97"/>
      <c r="N424" s="98"/>
    </row>
    <row r="425" spans="1:14">
      <c r="A425" s="104" t="s">
        <v>1766</v>
      </c>
      <c r="B425" s="93" t="str">
        <f t="shared" si="12"/>
        <v>Amniculicola sp.</v>
      </c>
      <c r="C425" s="94" t="s">
        <v>1716</v>
      </c>
      <c r="D425" s="94" t="s">
        <v>451</v>
      </c>
      <c r="F425" s="93" t="s">
        <v>1791</v>
      </c>
      <c r="G425" s="93" t="s">
        <v>1783</v>
      </c>
      <c r="H425" s="95">
        <v>43614</v>
      </c>
      <c r="I425" s="96" t="s">
        <v>11</v>
      </c>
      <c r="J425" s="93" t="s">
        <v>2201</v>
      </c>
      <c r="K425" s="93" t="s">
        <v>780</v>
      </c>
      <c r="M425" s="97"/>
      <c r="N425" s="98"/>
    </row>
    <row r="426" spans="1:14">
      <c r="A426" s="104" t="s">
        <v>1773</v>
      </c>
      <c r="B426" s="93" t="str">
        <f t="shared" si="12"/>
        <v>Varicosporium cf. delicatum 4</v>
      </c>
      <c r="C426" s="94" t="s">
        <v>611</v>
      </c>
      <c r="D426" s="94" t="s">
        <v>1769</v>
      </c>
      <c r="F426" s="93" t="s">
        <v>1788</v>
      </c>
      <c r="G426" s="93" t="s">
        <v>1783</v>
      </c>
      <c r="H426" s="95">
        <v>43610</v>
      </c>
      <c r="I426" s="96" t="s">
        <v>11</v>
      </c>
      <c r="J426" s="93" t="s">
        <v>1832</v>
      </c>
      <c r="K426" s="93" t="s">
        <v>780</v>
      </c>
      <c r="L426" s="93" t="s">
        <v>2091</v>
      </c>
      <c r="M426" s="97"/>
      <c r="N426" s="98"/>
    </row>
    <row r="427" spans="1:14">
      <c r="A427" s="104" t="s">
        <v>1768</v>
      </c>
      <c r="B427" s="93" t="str">
        <f t="shared" si="12"/>
        <v>Varicosporium cf. delicatum 4</v>
      </c>
      <c r="C427" s="94" t="s">
        <v>611</v>
      </c>
      <c r="D427" s="94" t="s">
        <v>1769</v>
      </c>
      <c r="F427" s="93" t="s">
        <v>1788</v>
      </c>
      <c r="G427" s="93" t="s">
        <v>1783</v>
      </c>
      <c r="H427" s="95">
        <v>43610</v>
      </c>
      <c r="I427" s="96" t="s">
        <v>11</v>
      </c>
      <c r="J427" s="93" t="s">
        <v>1832</v>
      </c>
      <c r="M427" s="97"/>
      <c r="N427" s="98"/>
    </row>
    <row r="428" spans="1:14">
      <c r="A428" s="104" t="s">
        <v>1759</v>
      </c>
      <c r="B428" s="93" t="str">
        <f t="shared" si="12"/>
        <v>Tricladium angulatum Ingold</v>
      </c>
      <c r="C428" s="94" t="s">
        <v>664</v>
      </c>
      <c r="D428" s="94" t="s">
        <v>758</v>
      </c>
      <c r="E428" s="93" t="s">
        <v>26</v>
      </c>
      <c r="F428" s="93" t="s">
        <v>1786</v>
      </c>
      <c r="G428" s="93" t="s">
        <v>1781</v>
      </c>
      <c r="H428" s="95">
        <v>43607</v>
      </c>
      <c r="I428" s="96" t="s">
        <v>11</v>
      </c>
      <c r="M428" s="97"/>
      <c r="N428" s="98"/>
    </row>
    <row r="429" spans="1:14">
      <c r="A429" s="104" t="s">
        <v>1778</v>
      </c>
      <c r="B429" s="93" t="str">
        <f t="shared" si="12"/>
        <v>Filosporella sp. 2</v>
      </c>
      <c r="C429" s="94" t="s">
        <v>644</v>
      </c>
      <c r="D429" s="94" t="s">
        <v>440</v>
      </c>
      <c r="F429" s="93" t="s">
        <v>1788</v>
      </c>
      <c r="G429" s="93" t="s">
        <v>721</v>
      </c>
      <c r="H429" s="95">
        <v>43610</v>
      </c>
      <c r="I429" s="96" t="s">
        <v>11</v>
      </c>
      <c r="M429" s="97"/>
      <c r="N429" s="98"/>
    </row>
    <row r="430" spans="1:14">
      <c r="A430" s="104" t="s">
        <v>1767</v>
      </c>
      <c r="B430" s="93" t="str">
        <f t="shared" si="12"/>
        <v>Amniculicola sp.</v>
      </c>
      <c r="C430" s="94" t="s">
        <v>1716</v>
      </c>
      <c r="D430" s="94" t="s">
        <v>451</v>
      </c>
      <c r="F430" s="93" t="s">
        <v>1787</v>
      </c>
      <c r="G430" s="93" t="s">
        <v>620</v>
      </c>
      <c r="H430" s="95">
        <v>43610</v>
      </c>
      <c r="I430" s="96" t="s">
        <v>11</v>
      </c>
      <c r="J430" s="93" t="s">
        <v>2210</v>
      </c>
      <c r="K430" s="93" t="s">
        <v>780</v>
      </c>
      <c r="M430" s="97"/>
      <c r="N430" s="98"/>
    </row>
    <row r="431" spans="1:14">
      <c r="A431" s="104" t="s">
        <v>1772</v>
      </c>
      <c r="B431" s="93" t="str">
        <f t="shared" si="12"/>
        <v>Amniculicola sp.</v>
      </c>
      <c r="C431" s="94" t="s">
        <v>1716</v>
      </c>
      <c r="D431" s="94" t="s">
        <v>451</v>
      </c>
      <c r="F431" s="93" t="s">
        <v>1787</v>
      </c>
      <c r="G431" s="93" t="s">
        <v>620</v>
      </c>
      <c r="H431" s="95">
        <v>43610</v>
      </c>
      <c r="I431" s="96" t="s">
        <v>11</v>
      </c>
      <c r="M431" s="97"/>
      <c r="N431" s="98"/>
    </row>
    <row r="432" spans="1:14">
      <c r="A432" s="104" t="s">
        <v>1780</v>
      </c>
      <c r="B432" s="93" t="str">
        <f t="shared" si="12"/>
        <v>Varicosporium elodeae W. Kegel</v>
      </c>
      <c r="C432" s="94" t="s">
        <v>611</v>
      </c>
      <c r="D432" s="94" t="s">
        <v>612</v>
      </c>
      <c r="E432" s="93" t="s">
        <v>563</v>
      </c>
      <c r="F432" s="93" t="s">
        <v>1789</v>
      </c>
      <c r="G432" s="93" t="s">
        <v>1784</v>
      </c>
      <c r="H432" s="95">
        <v>43612</v>
      </c>
      <c r="I432" s="96" t="s">
        <v>11</v>
      </c>
      <c r="M432" s="97"/>
      <c r="N432" s="98"/>
    </row>
    <row r="433" spans="1:14">
      <c r="A433" s="92" t="s">
        <v>1809</v>
      </c>
      <c r="B433" s="93" t="str">
        <f t="shared" si="12"/>
        <v>Lemonniera aquatica De Wild.</v>
      </c>
      <c r="C433" s="94" t="s">
        <v>675</v>
      </c>
      <c r="D433" s="94" t="s">
        <v>650</v>
      </c>
      <c r="E433" s="93" t="s">
        <v>221</v>
      </c>
      <c r="F433" s="93" t="s">
        <v>1807</v>
      </c>
      <c r="G433" s="93" t="s">
        <v>677</v>
      </c>
      <c r="H433" s="95">
        <v>43610</v>
      </c>
      <c r="I433" s="96" t="s">
        <v>11</v>
      </c>
      <c r="M433" s="97"/>
      <c r="N433" s="98"/>
    </row>
    <row r="434" spans="1:14">
      <c r="A434" s="92" t="s">
        <v>1805</v>
      </c>
      <c r="B434" s="93" t="str">
        <f t="shared" si="12"/>
        <v>Geniculospora inflata (Ingold) Sv. Nilsson ex Marvanová &amp; Sv. Nilsson</v>
      </c>
      <c r="C434" s="94" t="s">
        <v>704</v>
      </c>
      <c r="D434" s="94" t="s">
        <v>705</v>
      </c>
      <c r="E434" s="93" t="s">
        <v>34</v>
      </c>
      <c r="F434" s="93" t="s">
        <v>1807</v>
      </c>
      <c r="G434" s="93" t="s">
        <v>1661</v>
      </c>
      <c r="H434" s="95">
        <v>43610</v>
      </c>
      <c r="I434" s="96" t="s">
        <v>11</v>
      </c>
      <c r="M434" s="97"/>
      <c r="N434" s="98"/>
    </row>
    <row r="435" spans="1:14">
      <c r="A435" s="92" t="s">
        <v>1810</v>
      </c>
      <c r="B435" s="93" t="str">
        <f t="shared" si="12"/>
        <v>Lemonniera terrestris Tubaki</v>
      </c>
      <c r="C435" s="94" t="s">
        <v>675</v>
      </c>
      <c r="D435" s="94" t="s">
        <v>681</v>
      </c>
      <c r="E435" s="93" t="s">
        <v>229</v>
      </c>
      <c r="F435" s="93" t="s">
        <v>1807</v>
      </c>
      <c r="G435" s="93" t="s">
        <v>1661</v>
      </c>
      <c r="H435" s="95">
        <v>43610</v>
      </c>
      <c r="I435" s="96" t="s">
        <v>11</v>
      </c>
      <c r="M435" s="97"/>
      <c r="N435" s="98"/>
    </row>
    <row r="436" spans="1:14">
      <c r="A436" s="92" t="s">
        <v>1801</v>
      </c>
      <c r="B436" s="93" t="str">
        <f t="shared" si="12"/>
        <v>Pachycladina hispanica A. Roldán &amp; Marvanová</v>
      </c>
      <c r="C436" s="94" t="s">
        <v>1803</v>
      </c>
      <c r="D436" s="94" t="s">
        <v>1804</v>
      </c>
      <c r="E436" s="93" t="s">
        <v>635</v>
      </c>
      <c r="F436" s="93" t="s">
        <v>1788</v>
      </c>
      <c r="G436" s="93" t="s">
        <v>1783</v>
      </c>
      <c r="H436" s="95">
        <v>43610</v>
      </c>
      <c r="I436" s="96" t="s">
        <v>11</v>
      </c>
      <c r="M436" s="97"/>
      <c r="N436" s="98"/>
    </row>
    <row r="437" spans="1:14">
      <c r="A437" s="92" t="s">
        <v>1802</v>
      </c>
      <c r="B437" s="93" t="str">
        <f t="shared" si="12"/>
        <v>Pachycladina hispanica A. Roldán &amp; Marvanová</v>
      </c>
      <c r="C437" s="94" t="s">
        <v>1803</v>
      </c>
      <c r="D437" s="94" t="s">
        <v>1804</v>
      </c>
      <c r="E437" s="93" t="s">
        <v>635</v>
      </c>
      <c r="F437" s="93" t="s">
        <v>1788</v>
      </c>
      <c r="G437" s="93" t="s">
        <v>1783</v>
      </c>
      <c r="H437" s="95">
        <v>43610</v>
      </c>
      <c r="I437" s="96" t="s">
        <v>11</v>
      </c>
      <c r="M437" s="97"/>
      <c r="N437" s="98"/>
    </row>
    <row r="438" spans="1:14">
      <c r="A438" s="92" t="s">
        <v>1794</v>
      </c>
      <c r="B438" s="93" t="str">
        <f t="shared" si="12"/>
        <v>Arbusculina moniliformis (Descals) Descals &amp; Marvanová</v>
      </c>
      <c r="C438" s="94" t="s">
        <v>1797</v>
      </c>
      <c r="D438" s="94" t="s">
        <v>1798</v>
      </c>
      <c r="E438" s="93" t="s">
        <v>243</v>
      </c>
      <c r="F438" s="93" t="s">
        <v>1800</v>
      </c>
      <c r="G438" s="93" t="s">
        <v>1799</v>
      </c>
      <c r="H438" s="95">
        <v>43604</v>
      </c>
      <c r="I438" s="96" t="s">
        <v>11</v>
      </c>
      <c r="M438" s="97"/>
      <c r="N438" s="98"/>
    </row>
    <row r="439" spans="1:14">
      <c r="A439" s="92" t="s">
        <v>1795</v>
      </c>
      <c r="B439" s="93" t="str">
        <f t="shared" si="12"/>
        <v>Arbusculina moniliformis (Descals) Descals &amp; Marvanová</v>
      </c>
      <c r="C439" s="94" t="s">
        <v>1797</v>
      </c>
      <c r="D439" s="94" t="s">
        <v>1798</v>
      </c>
      <c r="E439" s="93" t="s">
        <v>243</v>
      </c>
      <c r="F439" s="93" t="s">
        <v>1800</v>
      </c>
      <c r="G439" s="93" t="s">
        <v>1799</v>
      </c>
      <c r="H439" s="95">
        <v>43604</v>
      </c>
      <c r="I439" s="96" t="s">
        <v>11</v>
      </c>
      <c r="M439" s="97"/>
      <c r="N439" s="98"/>
    </row>
    <row r="440" spans="1:14">
      <c r="A440" s="92" t="s">
        <v>1811</v>
      </c>
      <c r="B440" s="93" t="str">
        <f t="shared" si="12"/>
        <v>Filosporella sp.</v>
      </c>
      <c r="C440" s="94" t="s">
        <v>644</v>
      </c>
      <c r="D440" s="94" t="s">
        <v>451</v>
      </c>
      <c r="F440" s="93" t="s">
        <v>1785</v>
      </c>
      <c r="G440" s="93" t="s">
        <v>625</v>
      </c>
      <c r="H440" s="95">
        <v>43604</v>
      </c>
      <c r="I440" s="96" t="s">
        <v>11</v>
      </c>
      <c r="J440" s="93" t="s">
        <v>2202</v>
      </c>
      <c r="K440" s="93" t="s">
        <v>780</v>
      </c>
      <c r="M440" s="97"/>
      <c r="N440" s="98"/>
    </row>
    <row r="441" spans="1:14">
      <c r="A441" s="92" t="s">
        <v>1812</v>
      </c>
      <c r="B441" s="93" t="str">
        <f t="shared" si="12"/>
        <v>Filosporella sp.</v>
      </c>
      <c r="C441" s="94" t="s">
        <v>644</v>
      </c>
      <c r="D441" s="94" t="s">
        <v>451</v>
      </c>
      <c r="F441" s="93" t="s">
        <v>1785</v>
      </c>
      <c r="G441" s="93" t="s">
        <v>625</v>
      </c>
      <c r="H441" s="95">
        <v>43604</v>
      </c>
      <c r="I441" s="96" t="s">
        <v>11</v>
      </c>
      <c r="M441" s="97"/>
      <c r="N441" s="98"/>
    </row>
    <row r="442" spans="1:14">
      <c r="A442" s="92" t="s">
        <v>1796</v>
      </c>
      <c r="B442" s="93" t="str">
        <f t="shared" si="12"/>
        <v>Arbusculina moniliformis (Descals) Descals &amp; Marvanová</v>
      </c>
      <c r="C442" s="94" t="s">
        <v>1797</v>
      </c>
      <c r="D442" s="94" t="s">
        <v>1798</v>
      </c>
      <c r="E442" s="93" t="s">
        <v>243</v>
      </c>
      <c r="F442" s="93" t="s">
        <v>1800</v>
      </c>
      <c r="G442" s="93" t="s">
        <v>1799</v>
      </c>
      <c r="H442" s="95">
        <v>43604</v>
      </c>
      <c r="I442" s="96" t="s">
        <v>11</v>
      </c>
      <c r="M442" s="97"/>
      <c r="N442" s="98"/>
    </row>
    <row r="443" spans="1:14">
      <c r="A443" s="92" t="s">
        <v>1820</v>
      </c>
      <c r="B443" s="93" t="str">
        <f t="shared" si="12"/>
        <v>Amniculicola cf. longissima</v>
      </c>
      <c r="C443" s="94" t="s">
        <v>1716</v>
      </c>
      <c r="D443" s="94" t="s">
        <v>749</v>
      </c>
      <c r="F443" s="93" t="s">
        <v>1790</v>
      </c>
      <c r="G443" s="93" t="s">
        <v>1783</v>
      </c>
      <c r="H443" s="95">
        <v>43612</v>
      </c>
      <c r="I443" s="96" t="s">
        <v>11</v>
      </c>
      <c r="J443" s="93" t="s">
        <v>2213</v>
      </c>
      <c r="K443" s="93" t="s">
        <v>780</v>
      </c>
      <c r="M443" s="97"/>
      <c r="N443" s="98"/>
    </row>
    <row r="444" spans="1:14">
      <c r="A444" s="92" t="s">
        <v>1821</v>
      </c>
      <c r="B444" s="93" t="str">
        <f t="shared" si="12"/>
        <v>Anguillospora ?crassa Ingold</v>
      </c>
      <c r="C444" s="94" t="s">
        <v>660</v>
      </c>
      <c r="D444" s="94" t="s">
        <v>2214</v>
      </c>
      <c r="E444" s="93" t="s">
        <v>26</v>
      </c>
      <c r="F444" s="93" t="s">
        <v>2170</v>
      </c>
      <c r="G444" s="93" t="s">
        <v>721</v>
      </c>
      <c r="H444" s="95">
        <v>43613</v>
      </c>
      <c r="I444" s="96" t="s">
        <v>11</v>
      </c>
      <c r="J444" s="93" t="s">
        <v>2215</v>
      </c>
      <c r="M444" s="97"/>
      <c r="N444" s="98"/>
    </row>
    <row r="445" spans="1:14">
      <c r="A445" s="92" t="s">
        <v>1806</v>
      </c>
      <c r="B445" s="93" t="str">
        <f t="shared" si="12"/>
        <v>Geniculospora inflata (Ingold) Sv. Nilsson ex Marvanová &amp; Sv. Nilsson</v>
      </c>
      <c r="C445" s="94" t="s">
        <v>704</v>
      </c>
      <c r="D445" s="94" t="s">
        <v>705</v>
      </c>
      <c r="E445" s="93" t="s">
        <v>34</v>
      </c>
      <c r="F445" s="93" t="s">
        <v>1808</v>
      </c>
      <c r="G445" s="93" t="s">
        <v>1781</v>
      </c>
      <c r="H445" s="95">
        <v>43614</v>
      </c>
      <c r="I445" s="96" t="s">
        <v>11</v>
      </c>
      <c r="M445" s="97"/>
      <c r="N445" s="98"/>
    </row>
    <row r="446" spans="1:14">
      <c r="A446" s="92" t="s">
        <v>1813</v>
      </c>
      <c r="B446" s="93" t="str">
        <f t="shared" si="12"/>
        <v xml:space="preserve">Filosporella sp. </v>
      </c>
      <c r="C446" s="94" t="s">
        <v>644</v>
      </c>
      <c r="D446" s="94" t="s">
        <v>1815</v>
      </c>
      <c r="F446" s="93" t="s">
        <v>1791</v>
      </c>
      <c r="G446" s="93" t="s">
        <v>1783</v>
      </c>
      <c r="H446" s="95">
        <v>43614</v>
      </c>
      <c r="I446" s="96" t="s">
        <v>11</v>
      </c>
      <c r="J446" s="93" t="s">
        <v>1816</v>
      </c>
      <c r="M446" s="97"/>
      <c r="N446" s="98"/>
    </row>
    <row r="447" spans="1:14">
      <c r="A447" s="92" t="s">
        <v>1814</v>
      </c>
      <c r="B447" s="93" t="str">
        <f t="shared" si="12"/>
        <v xml:space="preserve">Filosporella sp. </v>
      </c>
      <c r="C447" s="94" t="s">
        <v>644</v>
      </c>
      <c r="D447" s="94" t="s">
        <v>1815</v>
      </c>
      <c r="F447" s="93" t="s">
        <v>1791</v>
      </c>
      <c r="G447" s="93" t="s">
        <v>1783</v>
      </c>
      <c r="H447" s="95">
        <v>43614</v>
      </c>
      <c r="I447" s="96" t="s">
        <v>11</v>
      </c>
      <c r="J447" s="93" t="s">
        <v>1816</v>
      </c>
      <c r="M447" s="97"/>
      <c r="N447" s="98"/>
    </row>
    <row r="448" spans="1:14" ht="14.4">
      <c r="A448" s="124" t="s">
        <v>2152</v>
      </c>
      <c r="B448" s="93" t="str">
        <f t="shared" ref="B448:B488" si="13">CONCATENATE(C448,M448,D448,N448,E448)</f>
        <v>Dendrospora erecta</v>
      </c>
      <c r="C448" s="94" t="s">
        <v>886</v>
      </c>
      <c r="D448" s="94" t="s">
        <v>370</v>
      </c>
      <c r="F448" s="93" t="s">
        <v>2161</v>
      </c>
      <c r="G448" s="93" t="s">
        <v>800</v>
      </c>
      <c r="H448" s="95">
        <v>44372</v>
      </c>
      <c r="I448" s="96" t="s">
        <v>11</v>
      </c>
      <c r="M448" s="97"/>
      <c r="N448" s="98"/>
    </row>
    <row r="449" spans="1:14">
      <c r="A449" s="92" t="s">
        <v>2095</v>
      </c>
      <c r="B449" s="93" t="str">
        <f t="shared" si="13"/>
        <v>Filosporella versimorpha</v>
      </c>
      <c r="C449" s="94" t="s">
        <v>644</v>
      </c>
      <c r="D449" s="94" t="s">
        <v>126</v>
      </c>
      <c r="F449" s="93" t="s">
        <v>2162</v>
      </c>
      <c r="G449" s="93" t="s">
        <v>2169</v>
      </c>
      <c r="H449" s="95">
        <v>44372</v>
      </c>
      <c r="I449" s="96" t="s">
        <v>11</v>
      </c>
      <c r="M449" s="97"/>
      <c r="N449" s="98"/>
    </row>
    <row r="450" spans="1:14" ht="14.4">
      <c r="A450" s="124" t="s">
        <v>2137</v>
      </c>
      <c r="B450" s="93" t="str">
        <f>CONCATENATE(C450,M450,D450,N450,E450)</f>
        <v>Triscelophorus sp. 6</v>
      </c>
      <c r="C450" s="94" t="s">
        <v>814</v>
      </c>
      <c r="D450" s="94" t="s">
        <v>2194</v>
      </c>
      <c r="F450" s="93" t="s">
        <v>2161</v>
      </c>
      <c r="G450" s="93" t="s">
        <v>244</v>
      </c>
      <c r="H450" s="95">
        <v>44372</v>
      </c>
      <c r="I450" s="96" t="s">
        <v>11</v>
      </c>
      <c r="J450" s="93" t="s">
        <v>2191</v>
      </c>
      <c r="K450" s="93" t="s">
        <v>780</v>
      </c>
      <c r="M450" s="97"/>
      <c r="N450" s="98"/>
    </row>
    <row r="451" spans="1:14" ht="14.4">
      <c r="A451" s="124" t="s">
        <v>2138</v>
      </c>
      <c r="B451" s="93" t="str">
        <f t="shared" si="13"/>
        <v>Triscelophorus konajensis</v>
      </c>
      <c r="C451" s="94" t="s">
        <v>814</v>
      </c>
      <c r="D451" s="94" t="s">
        <v>65</v>
      </c>
      <c r="F451" s="93" t="s">
        <v>2161</v>
      </c>
      <c r="G451" s="93" t="s">
        <v>244</v>
      </c>
      <c r="H451" s="95">
        <v>44372</v>
      </c>
      <c r="I451" s="96" t="s">
        <v>11</v>
      </c>
      <c r="J451" s="93" t="s">
        <v>2189</v>
      </c>
      <c r="K451" s="93" t="s">
        <v>780</v>
      </c>
      <c r="M451" s="97"/>
      <c r="N451" s="98"/>
    </row>
    <row r="452" spans="1:14" ht="14.4">
      <c r="A452" s="124" t="s">
        <v>2139</v>
      </c>
      <c r="B452" s="93" t="str">
        <f t="shared" si="13"/>
        <v>Triscelophorus konajensis</v>
      </c>
      <c r="C452" s="94" t="s">
        <v>814</v>
      </c>
      <c r="D452" s="94" t="s">
        <v>65</v>
      </c>
      <c r="F452" s="93" t="s">
        <v>2161</v>
      </c>
      <c r="G452" s="93" t="s">
        <v>244</v>
      </c>
      <c r="H452" s="95">
        <v>44372</v>
      </c>
      <c r="I452" s="96" t="s">
        <v>11</v>
      </c>
      <c r="M452" s="97"/>
      <c r="N452" s="98"/>
    </row>
    <row r="453" spans="1:14" ht="14.4">
      <c r="A453" s="124" t="s">
        <v>2140</v>
      </c>
      <c r="B453" s="93" t="str">
        <f t="shared" si="13"/>
        <v>Triscelophorus monosporus</v>
      </c>
      <c r="C453" s="94" t="s">
        <v>814</v>
      </c>
      <c r="D453" s="94" t="s">
        <v>312</v>
      </c>
      <c r="F453" s="93" t="s">
        <v>2162</v>
      </c>
      <c r="G453" s="93" t="s">
        <v>244</v>
      </c>
      <c r="H453" s="95">
        <v>44372</v>
      </c>
      <c r="I453" s="96" t="s">
        <v>11</v>
      </c>
      <c r="J453" s="93" t="s">
        <v>2192</v>
      </c>
      <c r="K453" s="93" t="s">
        <v>780</v>
      </c>
      <c r="M453" s="97"/>
      <c r="N453" s="98"/>
    </row>
    <row r="454" spans="1:14" ht="14.4">
      <c r="A454" s="124" t="s">
        <v>2141</v>
      </c>
      <c r="B454" s="93" t="str">
        <f t="shared" si="13"/>
        <v>Triscelophorus monosporus</v>
      </c>
      <c r="C454" s="94" t="s">
        <v>814</v>
      </c>
      <c r="D454" s="94" t="s">
        <v>312</v>
      </c>
      <c r="F454" s="93" t="s">
        <v>2162</v>
      </c>
      <c r="G454" s="93" t="s">
        <v>244</v>
      </c>
      <c r="H454" s="95">
        <v>44372</v>
      </c>
      <c r="I454" s="96" t="s">
        <v>11</v>
      </c>
      <c r="M454" s="97"/>
      <c r="N454" s="98"/>
    </row>
    <row r="455" spans="1:14" ht="14.4">
      <c r="A455" s="124" t="s">
        <v>2142</v>
      </c>
      <c r="B455" s="93" t="str">
        <f t="shared" si="13"/>
        <v>Triscelophorus monosporus</v>
      </c>
      <c r="C455" s="94" t="s">
        <v>814</v>
      </c>
      <c r="D455" s="94" t="s">
        <v>312</v>
      </c>
      <c r="F455" s="93" t="s">
        <v>2157</v>
      </c>
      <c r="G455" s="93" t="s">
        <v>2158</v>
      </c>
      <c r="H455" s="95">
        <v>44411</v>
      </c>
      <c r="I455" s="96" t="s">
        <v>11</v>
      </c>
      <c r="J455" s="93" t="s">
        <v>2192</v>
      </c>
      <c r="K455" s="93" t="s">
        <v>780</v>
      </c>
      <c r="M455" s="97"/>
      <c r="N455" s="98"/>
    </row>
    <row r="456" spans="1:14" ht="14.4">
      <c r="A456" s="124" t="s">
        <v>2143</v>
      </c>
      <c r="B456" s="93" t="str">
        <f t="shared" si="13"/>
        <v>Triscelophorus monosporus</v>
      </c>
      <c r="C456" s="94" t="s">
        <v>814</v>
      </c>
      <c r="D456" s="94" t="s">
        <v>312</v>
      </c>
      <c r="F456" s="93" t="s">
        <v>2159</v>
      </c>
      <c r="G456" s="93" t="s">
        <v>2160</v>
      </c>
      <c r="H456" s="95">
        <v>44411</v>
      </c>
      <c r="I456" s="96" t="s">
        <v>11</v>
      </c>
      <c r="J456" s="93" t="s">
        <v>2192</v>
      </c>
      <c r="K456" s="93" t="s">
        <v>780</v>
      </c>
      <c r="M456" s="97"/>
      <c r="N456" s="98"/>
    </row>
    <row r="457" spans="1:14" ht="14.4">
      <c r="A457" s="124" t="s">
        <v>2151</v>
      </c>
      <c r="B457" s="93" t="str">
        <f t="shared" si="13"/>
        <v>Campylospora chaetocladia</v>
      </c>
      <c r="C457" s="94" t="s">
        <v>672</v>
      </c>
      <c r="D457" s="94" t="s">
        <v>193</v>
      </c>
      <c r="F457" s="93" t="s">
        <v>2159</v>
      </c>
      <c r="G457" s="93" t="s">
        <v>2160</v>
      </c>
      <c r="H457" s="95">
        <v>44411</v>
      </c>
      <c r="I457" s="96" t="s">
        <v>11</v>
      </c>
      <c r="M457" s="97"/>
      <c r="N457" s="98"/>
    </row>
    <row r="458" spans="1:14" ht="14.4">
      <c r="A458" s="124" t="s">
        <v>2144</v>
      </c>
      <c r="B458" s="93" t="str">
        <f t="shared" si="13"/>
        <v>Anguillospora cf. filiformis 4</v>
      </c>
      <c r="C458" s="94" t="s">
        <v>660</v>
      </c>
      <c r="D458" s="94" t="s">
        <v>2397</v>
      </c>
      <c r="F458" s="93" t="s">
        <v>2157</v>
      </c>
      <c r="G458" s="93" t="s">
        <v>2158</v>
      </c>
      <c r="H458" s="95">
        <v>44411</v>
      </c>
      <c r="I458" s="96" t="s">
        <v>11</v>
      </c>
      <c r="M458" s="97"/>
      <c r="N458" s="98"/>
    </row>
    <row r="459" spans="1:14" ht="14.4">
      <c r="A459" s="124" t="s">
        <v>2145</v>
      </c>
      <c r="B459" s="93" t="str">
        <f t="shared" si="13"/>
        <v>Anguillospora cf. filiformis 4</v>
      </c>
      <c r="C459" s="94" t="s">
        <v>660</v>
      </c>
      <c r="D459" s="94" t="s">
        <v>2397</v>
      </c>
      <c r="F459" s="93" t="s">
        <v>2157</v>
      </c>
      <c r="G459" s="93" t="s">
        <v>2158</v>
      </c>
      <c r="H459" s="95">
        <v>44411</v>
      </c>
      <c r="I459" s="96" t="s">
        <v>11</v>
      </c>
      <c r="M459" s="97"/>
      <c r="N459" s="98"/>
    </row>
    <row r="460" spans="1:14" ht="14.4">
      <c r="A460" s="124" t="s">
        <v>2146</v>
      </c>
      <c r="B460" s="93" t="str">
        <f t="shared" si="13"/>
        <v>Anguillospora cf. filiformis 4</v>
      </c>
      <c r="C460" s="94" t="s">
        <v>660</v>
      </c>
      <c r="D460" s="94" t="s">
        <v>2397</v>
      </c>
      <c r="F460" s="93" t="s">
        <v>2157</v>
      </c>
      <c r="G460" s="93" t="s">
        <v>2158</v>
      </c>
      <c r="H460" s="95">
        <v>44411</v>
      </c>
      <c r="I460" s="96" t="s">
        <v>11</v>
      </c>
      <c r="M460" s="97"/>
      <c r="N460" s="98"/>
    </row>
    <row r="461" spans="1:14" ht="14.4">
      <c r="A461" s="124" t="s">
        <v>2153</v>
      </c>
      <c r="B461" s="93" t="str">
        <f t="shared" si="13"/>
        <v>Helsicus tentaculus</v>
      </c>
      <c r="C461" s="94" t="s">
        <v>2154</v>
      </c>
      <c r="D461" s="94" t="s">
        <v>198</v>
      </c>
      <c r="F461" s="93" t="s">
        <v>2157</v>
      </c>
      <c r="G461" s="93" t="s">
        <v>2158</v>
      </c>
      <c r="H461" s="95">
        <v>44411</v>
      </c>
      <c r="I461" s="96" t="s">
        <v>11</v>
      </c>
      <c r="M461" s="97"/>
      <c r="N461" s="98"/>
    </row>
    <row r="462" spans="1:14" ht="14.4">
      <c r="A462" s="124" t="s">
        <v>2117</v>
      </c>
      <c r="B462" s="93" t="str">
        <f t="shared" si="13"/>
        <v>Triscelophorus sp. 6</v>
      </c>
      <c r="C462" s="94" t="s">
        <v>814</v>
      </c>
      <c r="D462" s="94" t="s">
        <v>2194</v>
      </c>
      <c r="F462" s="93" t="s">
        <v>2126</v>
      </c>
      <c r="G462" s="93" t="s">
        <v>2129</v>
      </c>
      <c r="H462" s="95">
        <v>44520</v>
      </c>
      <c r="I462" s="96" t="s">
        <v>11</v>
      </c>
      <c r="M462" s="97"/>
      <c r="N462" s="98"/>
    </row>
    <row r="463" spans="1:14" ht="14.4">
      <c r="A463" s="124" t="s">
        <v>2118</v>
      </c>
      <c r="B463" s="93" t="str">
        <f t="shared" si="13"/>
        <v>Triscelophorus sp. 6</v>
      </c>
      <c r="C463" s="94" t="s">
        <v>814</v>
      </c>
      <c r="D463" s="94" t="s">
        <v>2194</v>
      </c>
      <c r="F463" s="93" t="s">
        <v>2126</v>
      </c>
      <c r="G463" s="93" t="s">
        <v>2129</v>
      </c>
      <c r="H463" s="95">
        <v>44520</v>
      </c>
      <c r="I463" s="96" t="s">
        <v>11</v>
      </c>
      <c r="J463" s="93" t="s">
        <v>2195</v>
      </c>
      <c r="K463" s="93" t="s">
        <v>780</v>
      </c>
      <c r="M463" s="97"/>
      <c r="N463" s="98"/>
    </row>
    <row r="464" spans="1:14" ht="14.4">
      <c r="A464" s="124" t="s">
        <v>2132</v>
      </c>
      <c r="B464" s="93" t="str">
        <f t="shared" si="13"/>
        <v>Triscelophorus konajensis</v>
      </c>
      <c r="C464" s="94" t="s">
        <v>814</v>
      </c>
      <c r="D464" s="94" t="s">
        <v>65</v>
      </c>
      <c r="F464" s="93" t="s">
        <v>2127</v>
      </c>
      <c r="G464" s="93" t="s">
        <v>2128</v>
      </c>
      <c r="H464" s="95">
        <v>44520</v>
      </c>
      <c r="I464" s="96" t="s">
        <v>11</v>
      </c>
      <c r="J464" s="93" t="s">
        <v>2189</v>
      </c>
      <c r="K464" s="93" t="s">
        <v>780</v>
      </c>
      <c r="M464" s="97"/>
      <c r="N464" s="98"/>
    </row>
    <row r="465" spans="1:14" ht="14.4">
      <c r="A465" s="124" t="s">
        <v>2155</v>
      </c>
      <c r="B465" s="93" t="str">
        <f t="shared" si="13"/>
        <v>Anguillospora cf. filiformis 4</v>
      </c>
      <c r="C465" s="94" t="s">
        <v>660</v>
      </c>
      <c r="D465" s="94" t="s">
        <v>2397</v>
      </c>
      <c r="F465" s="93" t="s">
        <v>2163</v>
      </c>
      <c r="G465" s="93" t="s">
        <v>2164</v>
      </c>
      <c r="H465" s="95">
        <v>44545</v>
      </c>
      <c r="I465" s="96" t="s">
        <v>11</v>
      </c>
      <c r="M465" s="97"/>
      <c r="N465" s="98"/>
    </row>
    <row r="466" spans="1:14" ht="14.4">
      <c r="A466" s="124" t="s">
        <v>2156</v>
      </c>
      <c r="B466" s="93" t="str">
        <f t="shared" si="13"/>
        <v>Anguillospora cf. filiformis 4</v>
      </c>
      <c r="C466" s="94" t="s">
        <v>660</v>
      </c>
      <c r="D466" s="94" t="s">
        <v>2397</v>
      </c>
      <c r="F466" s="93" t="s">
        <v>2163</v>
      </c>
      <c r="G466" s="93" t="s">
        <v>2164</v>
      </c>
      <c r="H466" s="95">
        <v>44545</v>
      </c>
      <c r="I466" s="96" t="s">
        <v>11</v>
      </c>
      <c r="M466" s="97"/>
      <c r="N466" s="98"/>
    </row>
    <row r="467" spans="1:14" ht="14.4">
      <c r="A467" s="124" t="s">
        <v>2119</v>
      </c>
      <c r="B467" s="93" t="str">
        <f t="shared" si="13"/>
        <v>Triscelophorus sp. 6</v>
      </c>
      <c r="C467" s="94" t="s">
        <v>814</v>
      </c>
      <c r="D467" s="94" t="s">
        <v>2194</v>
      </c>
      <c r="F467" s="93" t="s">
        <v>2127</v>
      </c>
      <c r="G467" s="93" t="s">
        <v>2128</v>
      </c>
      <c r="H467" s="95">
        <v>44520</v>
      </c>
      <c r="I467" s="96" t="s">
        <v>11</v>
      </c>
      <c r="J467" s="93" t="s">
        <v>2195</v>
      </c>
      <c r="K467" s="93" t="s">
        <v>780</v>
      </c>
      <c r="M467" s="97"/>
      <c r="N467" s="98"/>
    </row>
    <row r="468" spans="1:14" ht="14.4">
      <c r="A468" s="124" t="s">
        <v>2120</v>
      </c>
      <c r="B468" s="93" t="str">
        <f t="shared" si="13"/>
        <v>Triscelophorus sp. 6</v>
      </c>
      <c r="C468" s="94" t="s">
        <v>814</v>
      </c>
      <c r="D468" s="94" t="s">
        <v>2194</v>
      </c>
      <c r="F468" s="93" t="s">
        <v>2127</v>
      </c>
      <c r="G468" s="93" t="s">
        <v>2128</v>
      </c>
      <c r="H468" s="95">
        <v>44520</v>
      </c>
      <c r="I468" s="96" t="s">
        <v>11</v>
      </c>
      <c r="M468" s="97"/>
      <c r="N468" s="98"/>
    </row>
    <row r="469" spans="1:14" ht="14.4">
      <c r="A469" s="124" t="s">
        <v>2121</v>
      </c>
      <c r="B469" s="93" t="str">
        <f t="shared" si="13"/>
        <v>Triscelophorus sp. 6</v>
      </c>
      <c r="C469" s="94" t="s">
        <v>814</v>
      </c>
      <c r="D469" s="94" t="s">
        <v>2194</v>
      </c>
      <c r="F469" s="93" t="s">
        <v>2127</v>
      </c>
      <c r="G469" s="93" t="s">
        <v>2128</v>
      </c>
      <c r="H469" s="95">
        <v>44520</v>
      </c>
      <c r="I469" s="96" t="s">
        <v>11</v>
      </c>
      <c r="J469" s="93" t="s">
        <v>2196</v>
      </c>
      <c r="K469" s="93" t="s">
        <v>780</v>
      </c>
      <c r="M469" s="97"/>
      <c r="N469" s="98"/>
    </row>
    <row r="470" spans="1:14" ht="14.4">
      <c r="A470" s="124" t="s">
        <v>2122</v>
      </c>
      <c r="B470" s="93" t="str">
        <f t="shared" si="13"/>
        <v>Triscelophorus ?monosporus</v>
      </c>
      <c r="C470" s="27" t="s">
        <v>814</v>
      </c>
      <c r="D470" s="27" t="s">
        <v>2125</v>
      </c>
      <c r="F470" s="93" t="s">
        <v>2126</v>
      </c>
      <c r="G470" s="93" t="s">
        <v>620</v>
      </c>
      <c r="H470" s="95">
        <v>44520</v>
      </c>
      <c r="I470" s="96" t="s">
        <v>11</v>
      </c>
      <c r="J470" s="93" t="s">
        <v>2197</v>
      </c>
      <c r="K470" s="93" t="s">
        <v>780</v>
      </c>
      <c r="M470" s="97"/>
      <c r="N470" s="98"/>
    </row>
    <row r="471" spans="1:14" ht="14.4">
      <c r="A471" s="124" t="s">
        <v>2123</v>
      </c>
      <c r="B471" s="93" t="str">
        <f t="shared" si="13"/>
        <v>Triscelophorus ?monosporus</v>
      </c>
      <c r="C471" s="94" t="s">
        <v>814</v>
      </c>
      <c r="D471" s="94" t="s">
        <v>2125</v>
      </c>
      <c r="F471" s="93" t="s">
        <v>2126</v>
      </c>
      <c r="G471" s="93" t="s">
        <v>620</v>
      </c>
      <c r="H471" s="95">
        <v>44520</v>
      </c>
      <c r="I471" s="96" t="s">
        <v>11</v>
      </c>
      <c r="M471" s="97"/>
      <c r="N471" s="98"/>
    </row>
    <row r="472" spans="1:14" ht="14.4">
      <c r="A472" s="124" t="s">
        <v>2124</v>
      </c>
      <c r="B472" s="93" t="str">
        <f t="shared" si="13"/>
        <v>Triscelophorus ?monosporus</v>
      </c>
      <c r="C472" s="94" t="s">
        <v>814</v>
      </c>
      <c r="D472" s="94" t="s">
        <v>2125</v>
      </c>
      <c r="F472" s="93" t="s">
        <v>2126</v>
      </c>
      <c r="G472" s="93" t="s">
        <v>620</v>
      </c>
      <c r="H472" s="95">
        <v>44520</v>
      </c>
      <c r="I472" s="96" t="s">
        <v>11</v>
      </c>
      <c r="M472" s="97"/>
      <c r="N472" s="98"/>
    </row>
    <row r="473" spans="1:14" ht="14.4">
      <c r="A473" s="124" t="s">
        <v>2147</v>
      </c>
      <c r="B473" s="93" t="str">
        <f t="shared" si="13"/>
        <v>Varicosporium cf. delicatum</v>
      </c>
      <c r="C473" s="94" t="s">
        <v>611</v>
      </c>
      <c r="D473" s="94" t="s">
        <v>2259</v>
      </c>
      <c r="F473" s="93" t="s">
        <v>2166</v>
      </c>
      <c r="G473" s="93" t="s">
        <v>2165</v>
      </c>
      <c r="H473" s="95">
        <v>44701</v>
      </c>
      <c r="I473" s="96" t="s">
        <v>11</v>
      </c>
      <c r="J473" s="93" t="s">
        <v>2409</v>
      </c>
      <c r="K473" s="93" t="s">
        <v>780</v>
      </c>
      <c r="M473" s="97"/>
      <c r="N473" s="98"/>
    </row>
    <row r="474" spans="1:14" ht="14.4">
      <c r="A474" s="124" t="s">
        <v>2148</v>
      </c>
      <c r="B474" s="93" t="str">
        <f t="shared" si="13"/>
        <v>Varicosporium cf. delicatum</v>
      </c>
      <c r="C474" s="94" t="s">
        <v>611</v>
      </c>
      <c r="D474" s="94" t="s">
        <v>2259</v>
      </c>
      <c r="F474" s="93" t="s">
        <v>2167</v>
      </c>
      <c r="G474" s="93" t="s">
        <v>2165</v>
      </c>
      <c r="H474" s="95">
        <v>44701</v>
      </c>
      <c r="I474" s="96" t="s">
        <v>11</v>
      </c>
      <c r="J474" s="93" t="s">
        <v>2410</v>
      </c>
      <c r="K474" s="93" t="s">
        <v>780</v>
      </c>
      <c r="M474" s="97"/>
      <c r="N474" s="98"/>
    </row>
    <row r="475" spans="1:14" ht="14.4">
      <c r="A475" s="124" t="s">
        <v>2149</v>
      </c>
      <c r="B475" s="93" t="str">
        <f t="shared" si="13"/>
        <v>Varicosporium cf. delicatum</v>
      </c>
      <c r="C475" s="94" t="s">
        <v>611</v>
      </c>
      <c r="D475" s="94" t="s">
        <v>2259</v>
      </c>
      <c r="F475" s="93" t="s">
        <v>2168</v>
      </c>
      <c r="G475" s="93" t="s">
        <v>2165</v>
      </c>
      <c r="H475" s="95">
        <v>44701</v>
      </c>
      <c r="I475" s="96" t="s">
        <v>11</v>
      </c>
      <c r="J475" s="93" t="s">
        <v>2411</v>
      </c>
      <c r="K475" s="93" t="s">
        <v>780</v>
      </c>
      <c r="M475" s="97"/>
      <c r="N475" s="98"/>
    </row>
    <row r="476" spans="1:14" ht="14.4">
      <c r="A476" s="124" t="s">
        <v>2134</v>
      </c>
      <c r="B476" s="93" t="str">
        <f t="shared" si="13"/>
        <v>Triscelophorus septatus</v>
      </c>
      <c r="C476" s="94" t="s">
        <v>814</v>
      </c>
      <c r="D476" s="94" t="s">
        <v>2135</v>
      </c>
      <c r="F476" s="93" t="s">
        <v>2136</v>
      </c>
      <c r="G476" s="93" t="s">
        <v>721</v>
      </c>
      <c r="H476" s="95">
        <v>44697</v>
      </c>
      <c r="I476" s="96" t="s">
        <v>11</v>
      </c>
      <c r="M476" s="97"/>
      <c r="N476" s="98"/>
    </row>
    <row r="477" spans="1:14" ht="14.4">
      <c r="A477" s="124" t="s">
        <v>2246</v>
      </c>
      <c r="B477" s="93" t="str">
        <f t="shared" si="13"/>
        <v xml:space="preserve">Lunulospora </v>
      </c>
      <c r="C477" s="94" t="s">
        <v>915</v>
      </c>
      <c r="F477" s="93" t="s">
        <v>2413</v>
      </c>
      <c r="G477" s="93" t="s">
        <v>2257</v>
      </c>
      <c r="H477" s="95">
        <v>44887</v>
      </c>
      <c r="I477" s="96" t="s">
        <v>11</v>
      </c>
      <c r="M477" s="97"/>
      <c r="N477" s="98"/>
    </row>
    <row r="478" spans="1:14" ht="14.4">
      <c r="A478" s="124" t="s">
        <v>2247</v>
      </c>
      <c r="B478" s="93" t="str">
        <f t="shared" si="13"/>
        <v xml:space="preserve">Lunulospora </v>
      </c>
      <c r="C478" s="94" t="s">
        <v>915</v>
      </c>
      <c r="F478" s="93" t="s">
        <v>2414</v>
      </c>
      <c r="G478" s="93" t="s">
        <v>2257</v>
      </c>
      <c r="H478" s="95">
        <v>44887</v>
      </c>
      <c r="I478" s="96" t="s">
        <v>11</v>
      </c>
      <c r="M478" s="97"/>
      <c r="N478" s="98"/>
    </row>
    <row r="479" spans="1:14" ht="14.4">
      <c r="A479" s="124" t="s">
        <v>2248</v>
      </c>
      <c r="B479" s="93" t="str">
        <f t="shared" ref="B479" si="14">CONCATENATE(C479,M479,D479,N479,E479)</f>
        <v xml:space="preserve">Lunulospora </v>
      </c>
      <c r="C479" s="94" t="s">
        <v>915</v>
      </c>
      <c r="F479" s="93" t="s">
        <v>2415</v>
      </c>
      <c r="G479" s="93" t="s">
        <v>2257</v>
      </c>
      <c r="H479" s="95">
        <v>44887</v>
      </c>
      <c r="I479" s="96" t="s">
        <v>11</v>
      </c>
      <c r="M479" s="97"/>
      <c r="N479" s="98"/>
    </row>
    <row r="480" spans="1:14" ht="14.4">
      <c r="A480" s="124" t="s">
        <v>2249</v>
      </c>
      <c r="B480" s="93" t="str">
        <f t="shared" si="13"/>
        <v>Clavariopsis aquatica De Wild.</v>
      </c>
      <c r="C480" s="94" t="s">
        <v>2258</v>
      </c>
      <c r="D480" s="94" t="s">
        <v>650</v>
      </c>
      <c r="E480" s="93" t="s">
        <v>221</v>
      </c>
      <c r="F480" s="93" t="s">
        <v>2416</v>
      </c>
      <c r="G480" s="93" t="s">
        <v>2257</v>
      </c>
      <c r="H480" s="95">
        <v>44887</v>
      </c>
      <c r="I480" s="96" t="s">
        <v>11</v>
      </c>
      <c r="M480" s="97"/>
      <c r="N480" s="98"/>
    </row>
    <row r="481" spans="1:14" ht="14.4">
      <c r="A481" s="124" t="s">
        <v>2250</v>
      </c>
      <c r="B481" s="93" t="str">
        <f t="shared" si="13"/>
        <v>Anguillospora filiformis Greath.</v>
      </c>
      <c r="C481" s="94" t="s">
        <v>660</v>
      </c>
      <c r="D481" s="94" t="s">
        <v>724</v>
      </c>
      <c r="E481" s="93" t="s">
        <v>42</v>
      </c>
      <c r="F481" s="93" t="s">
        <v>2417</v>
      </c>
      <c r="G481" s="93" t="s">
        <v>2257</v>
      </c>
      <c r="H481" s="95">
        <v>44887</v>
      </c>
      <c r="I481" s="96" t="s">
        <v>11</v>
      </c>
      <c r="M481" s="97"/>
      <c r="N481" s="98"/>
    </row>
    <row r="482" spans="1:14" ht="14.4">
      <c r="A482" s="124" t="s">
        <v>2251</v>
      </c>
      <c r="B482" s="93" t="str">
        <f t="shared" si="13"/>
        <v>Anguillospora filiformis Greath.</v>
      </c>
      <c r="C482" s="94" t="s">
        <v>660</v>
      </c>
      <c r="D482" s="94" t="s">
        <v>724</v>
      </c>
      <c r="E482" s="93" t="s">
        <v>42</v>
      </c>
      <c r="F482" s="93" t="s">
        <v>2418</v>
      </c>
      <c r="G482" s="93" t="s">
        <v>2257</v>
      </c>
      <c r="H482" s="95">
        <v>44887</v>
      </c>
      <c r="I482" s="96" t="s">
        <v>11</v>
      </c>
      <c r="M482" s="97"/>
      <c r="N482" s="98"/>
    </row>
    <row r="483" spans="1:14" ht="14.4">
      <c r="A483" s="124" t="s">
        <v>2252</v>
      </c>
      <c r="B483" s="93" t="str">
        <f t="shared" si="13"/>
        <v>Margaritispora aquatica Ingold</v>
      </c>
      <c r="C483" s="94" t="s">
        <v>826</v>
      </c>
      <c r="D483" s="94" t="s">
        <v>650</v>
      </c>
      <c r="E483" s="93" t="s">
        <v>26</v>
      </c>
      <c r="F483" s="93" t="s">
        <v>2419</v>
      </c>
      <c r="G483" s="93" t="s">
        <v>2257</v>
      </c>
      <c r="H483" s="95">
        <v>44887</v>
      </c>
      <c r="I483" s="96" t="s">
        <v>11</v>
      </c>
      <c r="M483" s="97"/>
      <c r="N483" s="98"/>
    </row>
    <row r="484" spans="1:14" ht="14.4">
      <c r="A484" s="124" t="s">
        <v>2253</v>
      </c>
      <c r="B484" s="93" t="str">
        <f t="shared" si="13"/>
        <v>Margaritispora aquatica Ingold</v>
      </c>
      <c r="C484" s="94" t="s">
        <v>826</v>
      </c>
      <c r="D484" s="94" t="s">
        <v>650</v>
      </c>
      <c r="E484" s="93" t="s">
        <v>26</v>
      </c>
      <c r="F484" s="93" t="s">
        <v>2420</v>
      </c>
      <c r="G484" s="93" t="s">
        <v>2257</v>
      </c>
      <c r="H484" s="95">
        <v>44887</v>
      </c>
      <c r="I484" s="96" t="s">
        <v>11</v>
      </c>
      <c r="M484" s="97"/>
      <c r="N484" s="98"/>
    </row>
    <row r="485" spans="1:14" ht="14.4">
      <c r="A485" s="124" t="s">
        <v>2268</v>
      </c>
      <c r="B485" s="93" t="str">
        <f>CONCATENATE(C485,M485,D485,N485,E485)</f>
        <v>Triscelophorus konajensis</v>
      </c>
      <c r="C485" s="94" t="s">
        <v>814</v>
      </c>
      <c r="D485" s="94" t="s">
        <v>65</v>
      </c>
      <c r="F485" s="93" t="s">
        <v>2421</v>
      </c>
      <c r="G485" s="93" t="s">
        <v>2261</v>
      </c>
      <c r="H485" s="95">
        <v>44929</v>
      </c>
      <c r="I485" s="96" t="s">
        <v>11</v>
      </c>
      <c r="M485" s="97"/>
      <c r="N485" s="98"/>
    </row>
    <row r="486" spans="1:14" ht="14.4">
      <c r="A486" s="124" t="s">
        <v>2254</v>
      </c>
      <c r="B486" s="93" t="str">
        <f t="shared" si="13"/>
        <v xml:space="preserve">Triclavarios </v>
      </c>
      <c r="C486" s="94" t="s">
        <v>2150</v>
      </c>
      <c r="F486" s="93" t="s">
        <v>2422</v>
      </c>
      <c r="G486" s="93" t="s">
        <v>2261</v>
      </c>
      <c r="H486" s="95">
        <v>44929</v>
      </c>
      <c r="I486" s="96" t="s">
        <v>11</v>
      </c>
      <c r="M486" s="97"/>
      <c r="N486" s="98"/>
    </row>
    <row r="487" spans="1:14" ht="14.4">
      <c r="A487" s="124" t="s">
        <v>2255</v>
      </c>
      <c r="B487" s="93" t="str">
        <f t="shared" si="13"/>
        <v>Tricladium terrestre D. Park</v>
      </c>
      <c r="C487" s="94" t="s">
        <v>664</v>
      </c>
      <c r="D487" s="94" t="s">
        <v>2262</v>
      </c>
      <c r="E487" s="93" t="s">
        <v>2263</v>
      </c>
      <c r="F487" s="93" t="s">
        <v>2265</v>
      </c>
      <c r="G487" s="93" t="s">
        <v>2257</v>
      </c>
      <c r="H487" s="95">
        <v>44928</v>
      </c>
      <c r="I487" s="96" t="s">
        <v>11</v>
      </c>
      <c r="M487" s="97"/>
      <c r="N487" s="98"/>
    </row>
    <row r="488" spans="1:14" ht="14.4">
      <c r="A488" s="124" t="s">
        <v>2264</v>
      </c>
      <c r="B488" s="93" t="str">
        <f t="shared" si="13"/>
        <v>Tricladium terrestre D. Park</v>
      </c>
      <c r="C488" s="94" t="s">
        <v>664</v>
      </c>
      <c r="D488" s="94" t="s">
        <v>2262</v>
      </c>
      <c r="E488" s="93" t="s">
        <v>2263</v>
      </c>
      <c r="F488" s="93" t="s">
        <v>2265</v>
      </c>
      <c r="G488" s="93" t="s">
        <v>2257</v>
      </c>
      <c r="H488" s="95">
        <v>44928</v>
      </c>
      <c r="I488" s="96" t="s">
        <v>11</v>
      </c>
      <c r="K488" s="93" t="s">
        <v>780</v>
      </c>
      <c r="M488" s="97"/>
      <c r="N488" s="98"/>
    </row>
    <row r="489" spans="1:14" ht="14.4">
      <c r="A489" s="124" t="s">
        <v>2266</v>
      </c>
      <c r="B489" s="93" t="str">
        <f>CONCATENATE(C489,M489,D489,N489,E489)</f>
        <v>Dactylella microaquaticaTubaki</v>
      </c>
      <c r="C489" s="94" t="s">
        <v>788</v>
      </c>
      <c r="D489" s="94" t="s">
        <v>335</v>
      </c>
      <c r="E489" s="93" t="s">
        <v>229</v>
      </c>
      <c r="F489" s="93" t="s">
        <v>2267</v>
      </c>
      <c r="G489" s="93" t="s">
        <v>2257</v>
      </c>
      <c r="H489" s="95">
        <v>44928</v>
      </c>
      <c r="I489" s="96" t="s">
        <v>11</v>
      </c>
      <c r="J489" s="93" t="s">
        <v>2402</v>
      </c>
      <c r="K489" s="93" t="s">
        <v>780</v>
      </c>
      <c r="M489" s="97"/>
      <c r="N489" s="98"/>
    </row>
    <row r="490" spans="1:14" ht="14.4">
      <c r="A490" s="124" t="s">
        <v>2256</v>
      </c>
      <c r="B490" s="93" t="str">
        <f>CONCATENATE(C490,M490,D490,N490,E490)</f>
        <v>Aquanectria penicillioides</v>
      </c>
      <c r="C490" s="94" t="s">
        <v>1018</v>
      </c>
      <c r="D490" s="94" t="s">
        <v>186</v>
      </c>
      <c r="F490" s="93" t="s">
        <v>2260</v>
      </c>
      <c r="G490" s="93" t="s">
        <v>1318</v>
      </c>
      <c r="H490" s="95">
        <v>44929</v>
      </c>
      <c r="I490" s="96" t="s">
        <v>11</v>
      </c>
      <c r="M490" s="97"/>
      <c r="N490" s="98"/>
    </row>
    <row r="491" spans="1:14" ht="14.4">
      <c r="A491" s="124" t="s">
        <v>2276</v>
      </c>
      <c r="B491" s="93" t="str">
        <f t="shared" ref="B491:B516" si="15">CONCATENATE(C491,M491,D491,N491,E491)</f>
        <v>Tricladium terrestre D. Park</v>
      </c>
      <c r="C491" s="94" t="s">
        <v>664</v>
      </c>
      <c r="D491" s="94" t="s">
        <v>2262</v>
      </c>
      <c r="E491" s="93" t="s">
        <v>2263</v>
      </c>
      <c r="F491" s="93" t="s">
        <v>1788</v>
      </c>
      <c r="G491" s="93" t="s">
        <v>1783</v>
      </c>
      <c r="H491" s="95">
        <v>43610</v>
      </c>
      <c r="I491" s="96" t="s">
        <v>11</v>
      </c>
      <c r="K491" s="93" t="s">
        <v>780</v>
      </c>
      <c r="M491" s="97"/>
      <c r="N491" s="98"/>
    </row>
    <row r="492" spans="1:14" ht="14.4">
      <c r="A492" s="124" t="s">
        <v>2277</v>
      </c>
      <c r="B492" s="93" t="str">
        <f t="shared" si="15"/>
        <v>Articulospora atra Descals</v>
      </c>
      <c r="C492" s="94" t="s">
        <v>656</v>
      </c>
      <c r="D492" s="94" t="s">
        <v>767</v>
      </c>
      <c r="E492" s="93" t="s">
        <v>239</v>
      </c>
      <c r="F492" s="93" t="s">
        <v>246</v>
      </c>
      <c r="G492" s="93" t="s">
        <v>2169</v>
      </c>
      <c r="H492" s="95">
        <v>44372</v>
      </c>
      <c r="I492" s="96" t="s">
        <v>11</v>
      </c>
      <c r="M492" s="97"/>
      <c r="N492" s="98"/>
    </row>
    <row r="493" spans="1:14" ht="14.4">
      <c r="A493" s="124" t="s">
        <v>2094</v>
      </c>
      <c r="B493" s="93" t="str">
        <f t="shared" si="15"/>
        <v>Tricladium grandisporum sp. nov.</v>
      </c>
      <c r="C493" s="94" t="s">
        <v>664</v>
      </c>
      <c r="D493" s="94" t="s">
        <v>2395</v>
      </c>
      <c r="F493" s="93" t="s">
        <v>2161</v>
      </c>
      <c r="G493" s="93" t="s">
        <v>800</v>
      </c>
      <c r="H493" s="95">
        <v>44372</v>
      </c>
      <c r="I493" s="96" t="s">
        <v>11</v>
      </c>
      <c r="J493" s="93" t="s">
        <v>2396</v>
      </c>
      <c r="K493" s="93" t="s">
        <v>780</v>
      </c>
      <c r="L493" s="93" t="s">
        <v>2103</v>
      </c>
      <c r="M493" s="97"/>
      <c r="N493" s="98"/>
    </row>
    <row r="494" spans="1:14" ht="14.4">
      <c r="A494" s="124" t="s">
        <v>2278</v>
      </c>
      <c r="B494" s="93" t="str">
        <f t="shared" si="15"/>
        <v>Tricladium grandisporum sp. nov.</v>
      </c>
      <c r="C494" s="94" t="s">
        <v>664</v>
      </c>
      <c r="D494" s="94" t="s">
        <v>2395</v>
      </c>
      <c r="F494" s="93" t="s">
        <v>2281</v>
      </c>
      <c r="G494" s="93" t="s">
        <v>2282</v>
      </c>
      <c r="H494" s="95">
        <v>45105</v>
      </c>
      <c r="I494" s="96" t="s">
        <v>11</v>
      </c>
      <c r="M494" s="97"/>
      <c r="N494" s="98"/>
    </row>
    <row r="495" spans="1:14" ht="14.4">
      <c r="A495" s="124" t="s">
        <v>2279</v>
      </c>
      <c r="B495" s="93" t="str">
        <f t="shared" si="15"/>
        <v>Tricladium grandisporum sp. nov.</v>
      </c>
      <c r="C495" s="94" t="s">
        <v>664</v>
      </c>
      <c r="D495" s="94" t="s">
        <v>2395</v>
      </c>
      <c r="F495" s="93" t="s">
        <v>2281</v>
      </c>
      <c r="G495" s="93" t="s">
        <v>2282</v>
      </c>
      <c r="H495" s="95">
        <v>45105</v>
      </c>
      <c r="I495" s="96" t="s">
        <v>11</v>
      </c>
      <c r="M495" s="97"/>
      <c r="N495" s="98"/>
    </row>
    <row r="496" spans="1:14" ht="14.4">
      <c r="A496" s="124" t="s">
        <v>2280</v>
      </c>
      <c r="B496" s="93" t="str">
        <f t="shared" si="15"/>
        <v>Tricladium grandisporum sp. nov.</v>
      </c>
      <c r="C496" s="94" t="s">
        <v>664</v>
      </c>
      <c r="D496" s="94" t="s">
        <v>2395</v>
      </c>
      <c r="F496" s="93" t="s">
        <v>2281</v>
      </c>
      <c r="G496" s="93" t="s">
        <v>2282</v>
      </c>
      <c r="H496" s="95">
        <v>45105</v>
      </c>
      <c r="I496" s="96" t="s">
        <v>11</v>
      </c>
      <c r="M496" s="97"/>
      <c r="N496" s="98"/>
    </row>
    <row r="497" spans="1:14" ht="14.4">
      <c r="A497" s="124" t="s">
        <v>2293</v>
      </c>
      <c r="B497" s="93" t="str">
        <f t="shared" si="15"/>
        <v>Varicosporium delicatum S.H. Iqbal</v>
      </c>
      <c r="C497" s="94" t="s">
        <v>611</v>
      </c>
      <c r="D497" s="94" t="s">
        <v>2405</v>
      </c>
      <c r="E497" s="93" t="s">
        <v>242</v>
      </c>
      <c r="F497" s="93" t="s">
        <v>2301</v>
      </c>
      <c r="G497" s="93" t="s">
        <v>625</v>
      </c>
      <c r="H497" s="95">
        <v>45104</v>
      </c>
      <c r="I497" s="96" t="s">
        <v>11</v>
      </c>
      <c r="J497" s="93" t="s">
        <v>2406</v>
      </c>
      <c r="M497" s="97"/>
      <c r="N497" s="98"/>
    </row>
    <row r="498" spans="1:14" ht="14.4">
      <c r="A498" s="124" t="s">
        <v>2294</v>
      </c>
      <c r="B498" s="93" t="str">
        <f t="shared" si="15"/>
        <v>Varicosporium delicatum S.H. Iqbal</v>
      </c>
      <c r="C498" s="94" t="s">
        <v>611</v>
      </c>
      <c r="D498" s="94" t="s">
        <v>2405</v>
      </c>
      <c r="E498" s="93" t="s">
        <v>242</v>
      </c>
      <c r="F498" s="93" t="s">
        <v>2302</v>
      </c>
      <c r="G498" s="93" t="s">
        <v>625</v>
      </c>
      <c r="H498" s="95">
        <v>45104</v>
      </c>
      <c r="I498" s="96" t="s">
        <v>11</v>
      </c>
      <c r="J498" s="93" t="s">
        <v>2406</v>
      </c>
      <c r="M498" s="97"/>
      <c r="N498" s="98"/>
    </row>
    <row r="499" spans="1:14" ht="14.4">
      <c r="A499" s="124" t="s">
        <v>2315</v>
      </c>
      <c r="B499" s="93" t="str">
        <f>CONCATENATE(C499,M499,D499,N499,E499)</f>
        <v>Varicosporium elodeae W. Kegel</v>
      </c>
      <c r="C499" s="94" t="s">
        <v>611</v>
      </c>
      <c r="D499" s="94" t="s">
        <v>612</v>
      </c>
      <c r="E499" s="93" t="s">
        <v>563</v>
      </c>
      <c r="F499" s="93" t="s">
        <v>2301</v>
      </c>
      <c r="G499" s="93" t="s">
        <v>2257</v>
      </c>
      <c r="H499" s="95">
        <v>45104</v>
      </c>
      <c r="I499" s="96" t="s">
        <v>11</v>
      </c>
      <c r="M499" s="97"/>
      <c r="N499" s="98"/>
    </row>
    <row r="500" spans="1:14" ht="14.4">
      <c r="A500" s="124" t="s">
        <v>2316</v>
      </c>
      <c r="B500" s="93" t="str">
        <f>CONCATENATE(C500,M500,D500,N500,E500)</f>
        <v>Varicosporium elodeae W. Kegel</v>
      </c>
      <c r="C500" s="94" t="s">
        <v>611</v>
      </c>
      <c r="D500" s="94" t="s">
        <v>612</v>
      </c>
      <c r="E500" s="93" t="s">
        <v>563</v>
      </c>
      <c r="F500" s="93" t="s">
        <v>2302</v>
      </c>
      <c r="G500" s="93" t="s">
        <v>2391</v>
      </c>
      <c r="H500" s="95">
        <v>45104</v>
      </c>
      <c r="I500" s="96" t="s">
        <v>11</v>
      </c>
      <c r="M500" s="97"/>
      <c r="N500" s="98"/>
    </row>
    <row r="501" spans="1:14" ht="14.4">
      <c r="A501" s="124" t="s">
        <v>2382</v>
      </c>
      <c r="B501" s="93" t="str">
        <f>CONCATENATE(C501,M501,D501,N501,E501)</f>
        <v>Flagellospora sp. 3</v>
      </c>
      <c r="C501" s="94" t="s">
        <v>614</v>
      </c>
      <c r="D501" s="94" t="s">
        <v>2407</v>
      </c>
      <c r="F501" s="93" t="s">
        <v>2301</v>
      </c>
      <c r="G501" s="93" t="s">
        <v>2282</v>
      </c>
      <c r="H501" s="95">
        <v>45104</v>
      </c>
      <c r="I501" s="96" t="s">
        <v>11</v>
      </c>
      <c r="J501" s="93" t="s">
        <v>2408</v>
      </c>
      <c r="M501" s="97"/>
      <c r="N501" s="98"/>
    </row>
    <row r="502" spans="1:14" ht="14.4">
      <c r="A502" s="124" t="s">
        <v>2383</v>
      </c>
      <c r="B502" s="93" t="str">
        <f t="shared" ref="B502" si="16">CONCATENATE(C502,M502,D502,N502,E502)</f>
        <v>Flagellospora sp. 3</v>
      </c>
      <c r="C502" s="94" t="s">
        <v>614</v>
      </c>
      <c r="D502" s="94" t="s">
        <v>2407</v>
      </c>
      <c r="F502" s="93" t="s">
        <v>2302</v>
      </c>
      <c r="G502" s="93" t="s">
        <v>2282</v>
      </c>
      <c r="H502" s="95">
        <v>45104</v>
      </c>
      <c r="I502" s="96" t="s">
        <v>11</v>
      </c>
      <c r="J502" s="94"/>
      <c r="M502" s="97"/>
      <c r="N502" s="98"/>
    </row>
    <row r="503" spans="1:14" ht="14.4">
      <c r="A503" s="124" t="s">
        <v>2353</v>
      </c>
      <c r="B503" s="93" t="str">
        <f>CONCATENATE(C503,M503,D503,N503,E503)</f>
        <v>Hyaloscypha spinulosa (Beverw.) K. Yamag., Chuaseehar. &amp; Nakagiri</v>
      </c>
      <c r="C503" s="94" t="s">
        <v>1835</v>
      </c>
      <c r="D503" s="94" t="s">
        <v>2291</v>
      </c>
      <c r="E503" s="93" t="s">
        <v>1836</v>
      </c>
      <c r="F503" s="93" t="s">
        <v>2281</v>
      </c>
      <c r="G503" s="93" t="s">
        <v>2386</v>
      </c>
      <c r="H503" s="95">
        <v>45105</v>
      </c>
      <c r="I503" s="96" t="s">
        <v>11</v>
      </c>
      <c r="M503" s="97"/>
      <c r="N503" s="98"/>
    </row>
    <row r="504" spans="1:14" ht="14.4">
      <c r="A504" s="124" t="s">
        <v>2354</v>
      </c>
      <c r="B504" s="93" t="str">
        <f>CONCATENATE(C504,M504,D504,N504,E504)</f>
        <v>Hyaloscypha spinulosa (Beverw.) K. Yamag., Chuaseehar. &amp; Nakagiri</v>
      </c>
      <c r="C504" s="94" t="s">
        <v>1835</v>
      </c>
      <c r="D504" s="94" t="s">
        <v>2291</v>
      </c>
      <c r="E504" s="93" t="s">
        <v>1836</v>
      </c>
      <c r="F504" s="93" t="s">
        <v>2281</v>
      </c>
      <c r="G504" s="93" t="s">
        <v>2386</v>
      </c>
      <c r="H504" s="95">
        <v>45105</v>
      </c>
      <c r="I504" s="96" t="s">
        <v>11</v>
      </c>
      <c r="M504" s="97"/>
      <c r="N504" s="98"/>
    </row>
    <row r="505" spans="1:14" ht="14.4">
      <c r="A505" s="124" t="s">
        <v>2283</v>
      </c>
      <c r="B505" s="93" t="str">
        <f>CONCATENATE(C505,M505,D505,N505,E505)</f>
        <v>Dendrospora sp.</v>
      </c>
      <c r="C505" s="94" t="s">
        <v>886</v>
      </c>
      <c r="D505" s="94" t="s">
        <v>451</v>
      </c>
      <c r="F505" s="93" t="s">
        <v>2271</v>
      </c>
      <c r="G505" s="93" t="s">
        <v>2289</v>
      </c>
      <c r="H505" s="95">
        <v>45089</v>
      </c>
      <c r="I505" s="96" t="s">
        <v>11</v>
      </c>
      <c r="M505" s="97"/>
      <c r="N505" s="98"/>
    </row>
    <row r="506" spans="1:14" ht="14.4">
      <c r="A506" s="124" t="s">
        <v>2284</v>
      </c>
      <c r="B506" s="93" t="str">
        <f>CONCATENATE(C506,M506,D506,N506,E506)</f>
        <v>Dendrospora sp.</v>
      </c>
      <c r="C506" s="94" t="s">
        <v>886</v>
      </c>
      <c r="D506" s="94" t="s">
        <v>451</v>
      </c>
      <c r="F506" s="93" t="s">
        <v>2287</v>
      </c>
      <c r="G506" s="93" t="s">
        <v>2286</v>
      </c>
      <c r="H506" s="95">
        <v>45089</v>
      </c>
      <c r="I506" s="96" t="s">
        <v>11</v>
      </c>
      <c r="M506" s="97"/>
      <c r="N506" s="98"/>
    </row>
    <row r="507" spans="1:14" ht="14.4">
      <c r="A507" s="124" t="s">
        <v>2285</v>
      </c>
      <c r="B507" s="93" t="str">
        <f>CONCATENATE(C507,M507,D507,N507,E507)</f>
        <v>Dendrospora sp.</v>
      </c>
      <c r="C507" s="94" t="s">
        <v>886</v>
      </c>
      <c r="D507" s="94" t="s">
        <v>451</v>
      </c>
      <c r="F507" s="93" t="s">
        <v>2288</v>
      </c>
      <c r="G507" s="93" t="s">
        <v>2286</v>
      </c>
      <c r="H507" s="95">
        <v>45089</v>
      </c>
      <c r="I507" s="96" t="s">
        <v>11</v>
      </c>
      <c r="M507" s="97"/>
      <c r="N507" s="98"/>
    </row>
    <row r="508" spans="1:14" ht="14.4">
      <c r="A508" s="124" t="s">
        <v>2305</v>
      </c>
      <c r="B508" s="93" t="str">
        <f t="shared" si="15"/>
        <v>Anguillospora filiformisGreath.</v>
      </c>
      <c r="C508" s="94" t="s">
        <v>660</v>
      </c>
      <c r="D508" s="94" t="s">
        <v>41</v>
      </c>
      <c r="E508" s="93" t="s">
        <v>42</v>
      </c>
      <c r="F508" s="93" t="s">
        <v>2273</v>
      </c>
      <c r="G508" s="93" t="s">
        <v>2385</v>
      </c>
      <c r="H508" s="95">
        <v>45086</v>
      </c>
      <c r="I508" s="96" t="s">
        <v>11</v>
      </c>
      <c r="M508" s="97"/>
      <c r="N508" s="98"/>
    </row>
    <row r="509" spans="1:14" ht="14.4">
      <c r="A509" s="124" t="s">
        <v>2306</v>
      </c>
      <c r="B509" s="93" t="str">
        <f t="shared" si="15"/>
        <v>Anguillospora filiformisGreath.</v>
      </c>
      <c r="C509" s="94" t="s">
        <v>660</v>
      </c>
      <c r="D509" s="94" t="s">
        <v>41</v>
      </c>
      <c r="E509" s="93" t="s">
        <v>42</v>
      </c>
      <c r="F509" s="93" t="s">
        <v>2273</v>
      </c>
      <c r="G509" s="93" t="s">
        <v>2385</v>
      </c>
      <c r="H509" s="95">
        <v>45086</v>
      </c>
      <c r="I509" s="96" t="s">
        <v>11</v>
      </c>
      <c r="M509" s="97"/>
      <c r="N509" s="98"/>
    </row>
    <row r="510" spans="1:14" ht="14.4">
      <c r="A510" s="124" t="s">
        <v>2307</v>
      </c>
      <c r="B510" s="93" t="str">
        <f t="shared" si="15"/>
        <v>Anguillospora filiformisGreath.</v>
      </c>
      <c r="C510" s="94" t="s">
        <v>660</v>
      </c>
      <c r="D510" s="94" t="s">
        <v>41</v>
      </c>
      <c r="E510" s="93" t="s">
        <v>42</v>
      </c>
      <c r="F510" s="93" t="s">
        <v>2275</v>
      </c>
      <c r="G510" s="93" t="s">
        <v>2385</v>
      </c>
      <c r="H510" s="95">
        <v>45092</v>
      </c>
      <c r="I510" s="96" t="s">
        <v>11</v>
      </c>
      <c r="M510" s="97"/>
      <c r="N510" s="98"/>
    </row>
    <row r="511" spans="1:14" ht="14.4">
      <c r="A511" s="124" t="s">
        <v>2308</v>
      </c>
      <c r="B511" s="93" t="str">
        <f t="shared" si="15"/>
        <v>Anguillospora filiformisGreath.</v>
      </c>
      <c r="C511" s="94" t="s">
        <v>660</v>
      </c>
      <c r="D511" s="94" t="s">
        <v>41</v>
      </c>
      <c r="E511" s="93" t="s">
        <v>42</v>
      </c>
      <c r="F511" s="93" t="s">
        <v>2275</v>
      </c>
      <c r="G511" s="93" t="s">
        <v>2385</v>
      </c>
      <c r="H511" s="95">
        <v>45092</v>
      </c>
      <c r="I511" s="96" t="s">
        <v>11</v>
      </c>
      <c r="M511" s="97"/>
      <c r="N511" s="98"/>
    </row>
    <row r="512" spans="1:14" ht="14.4">
      <c r="A512" s="124" t="s">
        <v>2309</v>
      </c>
      <c r="B512" s="93" t="str">
        <f t="shared" si="15"/>
        <v>Hydrocina chaetocladia Scheuer</v>
      </c>
      <c r="C512" s="94" t="s">
        <v>1172</v>
      </c>
      <c r="D512" s="94" t="s">
        <v>673</v>
      </c>
      <c r="E512" s="93" t="s">
        <v>1174</v>
      </c>
      <c r="F512" s="93" t="s">
        <v>2273</v>
      </c>
      <c r="G512" s="93" t="s">
        <v>2257</v>
      </c>
      <c r="H512" s="95">
        <v>45086</v>
      </c>
      <c r="I512" s="96" t="s">
        <v>11</v>
      </c>
      <c r="M512" s="97"/>
      <c r="N512" s="98"/>
    </row>
    <row r="513" spans="1:14" ht="14.4">
      <c r="A513" s="124" t="s">
        <v>2310</v>
      </c>
      <c r="B513" s="93" t="str">
        <f t="shared" si="15"/>
        <v>Hydrocina chaetocladia Scheuer</v>
      </c>
      <c r="C513" s="94" t="s">
        <v>1172</v>
      </c>
      <c r="D513" s="94" t="s">
        <v>673</v>
      </c>
      <c r="E513" s="93" t="s">
        <v>1174</v>
      </c>
      <c r="F513" s="93" t="s">
        <v>2275</v>
      </c>
      <c r="G513" s="93" t="s">
        <v>2257</v>
      </c>
      <c r="H513" s="95">
        <v>45092</v>
      </c>
      <c r="I513" s="96" t="s">
        <v>11</v>
      </c>
      <c r="M513" s="97"/>
      <c r="N513" s="98"/>
    </row>
    <row r="514" spans="1:14" ht="14.4">
      <c r="A514" s="124" t="s">
        <v>2311</v>
      </c>
      <c r="B514" s="93" t="str">
        <f t="shared" si="15"/>
        <v>Hydrocina chaetocladia Scheuer</v>
      </c>
      <c r="C514" s="94" t="s">
        <v>1172</v>
      </c>
      <c r="D514" s="94" t="s">
        <v>673</v>
      </c>
      <c r="E514" s="93" t="s">
        <v>1174</v>
      </c>
      <c r="F514" s="93" t="s">
        <v>2272</v>
      </c>
      <c r="G514" s="93" t="s">
        <v>2392</v>
      </c>
      <c r="H514" s="95">
        <v>45089</v>
      </c>
      <c r="I514" s="96" t="s">
        <v>11</v>
      </c>
      <c r="M514" s="97"/>
      <c r="N514" s="98"/>
    </row>
    <row r="515" spans="1:14" ht="14.4">
      <c r="A515" s="124" t="s">
        <v>2312</v>
      </c>
      <c r="B515" s="93" t="str">
        <f t="shared" si="15"/>
        <v>Clavariopsis aquatica De Wild.</v>
      </c>
      <c r="C515" s="94" t="s">
        <v>2258</v>
      </c>
      <c r="D515" s="94" t="s">
        <v>650</v>
      </c>
      <c r="E515" s="93" t="s">
        <v>221</v>
      </c>
      <c r="F515" s="93" t="s">
        <v>2269</v>
      </c>
      <c r="G515" s="93" t="s">
        <v>2392</v>
      </c>
      <c r="H515" s="95">
        <v>45088</v>
      </c>
      <c r="I515" s="96" t="s">
        <v>11</v>
      </c>
      <c r="M515" s="97"/>
      <c r="N515" s="98"/>
    </row>
    <row r="516" spans="1:14" ht="14.4">
      <c r="A516" s="124" t="s">
        <v>2313</v>
      </c>
      <c r="B516" s="93" t="str">
        <f t="shared" si="15"/>
        <v>Clavariopsis aquatica De Wild.</v>
      </c>
      <c r="C516" s="94" t="s">
        <v>2258</v>
      </c>
      <c r="D516" s="94" t="s">
        <v>650</v>
      </c>
      <c r="E516" s="93" t="s">
        <v>221</v>
      </c>
      <c r="F516" s="93" t="s">
        <v>2272</v>
      </c>
      <c r="G516" s="93" t="s">
        <v>2286</v>
      </c>
      <c r="H516" s="95">
        <v>45089</v>
      </c>
      <c r="I516" s="96" t="s">
        <v>11</v>
      </c>
      <c r="M516" s="97"/>
      <c r="N516" s="98"/>
    </row>
    <row r="517" spans="1:14" ht="14.4">
      <c r="A517" s="124" t="s">
        <v>2314</v>
      </c>
      <c r="B517" s="93" t="str">
        <f t="shared" ref="B517:B518" si="17">CONCATENATE(C517,M517,D517,N517,E517)</f>
        <v>Tetrachaetum elegans Ingold</v>
      </c>
      <c r="C517" s="94" t="s">
        <v>685</v>
      </c>
      <c r="D517" s="94" t="s">
        <v>686</v>
      </c>
      <c r="E517" s="93" t="s">
        <v>26</v>
      </c>
      <c r="F517" s="93" t="s">
        <v>2275</v>
      </c>
      <c r="G517" s="93" t="s">
        <v>2392</v>
      </c>
      <c r="H517" s="95">
        <v>45092</v>
      </c>
      <c r="I517" s="96" t="s">
        <v>11</v>
      </c>
      <c r="M517" s="97"/>
      <c r="N517" s="98"/>
    </row>
    <row r="518" spans="1:14" ht="14.4">
      <c r="A518" s="124" t="s">
        <v>2333</v>
      </c>
      <c r="B518" s="93" t="str">
        <f t="shared" si="17"/>
        <v>Tetrachaetum elegans Ingold</v>
      </c>
      <c r="C518" s="94" t="s">
        <v>685</v>
      </c>
      <c r="D518" s="94" t="s">
        <v>686</v>
      </c>
      <c r="E518" s="93" t="s">
        <v>26</v>
      </c>
      <c r="F518" s="93" t="s">
        <v>2274</v>
      </c>
      <c r="G518" s="93" t="s">
        <v>2286</v>
      </c>
      <c r="H518" s="95">
        <v>45090</v>
      </c>
      <c r="I518" s="96" t="s">
        <v>11</v>
      </c>
      <c r="M518" s="97"/>
      <c r="N518" s="98"/>
    </row>
    <row r="519" spans="1:14" ht="14.4">
      <c r="A519" s="124" t="s">
        <v>2317</v>
      </c>
      <c r="B519" s="93" t="str">
        <f t="shared" ref="B519:B543" si="18">CONCATENATE(C519,M519,D519,N519,E519)</f>
        <v>Geniculospora grandis Greath. ex Nolan</v>
      </c>
      <c r="C519" s="94" t="s">
        <v>704</v>
      </c>
      <c r="D519" s="94" t="s">
        <v>2320</v>
      </c>
      <c r="E519" s="93" t="s">
        <v>2321</v>
      </c>
      <c r="F519" s="93" t="s">
        <v>2273</v>
      </c>
      <c r="G519" s="93" t="s">
        <v>2385</v>
      </c>
      <c r="H519" s="95">
        <v>45086</v>
      </c>
      <c r="I519" s="96" t="s">
        <v>11</v>
      </c>
      <c r="M519" s="97"/>
      <c r="N519" s="98"/>
    </row>
    <row r="520" spans="1:14" ht="14.4">
      <c r="A520" s="124" t="s">
        <v>2318</v>
      </c>
      <c r="B520" s="93" t="str">
        <f t="shared" si="18"/>
        <v>Geniculospora grandis Greath. ex Nolan</v>
      </c>
      <c r="C520" s="94" t="s">
        <v>704</v>
      </c>
      <c r="D520" s="94" t="s">
        <v>2320</v>
      </c>
      <c r="E520" s="93" t="s">
        <v>2321</v>
      </c>
      <c r="F520" s="93" t="s">
        <v>2273</v>
      </c>
      <c r="G520" s="93" t="s">
        <v>2385</v>
      </c>
      <c r="H520" s="95">
        <v>45086</v>
      </c>
      <c r="I520" s="96" t="s">
        <v>11</v>
      </c>
      <c r="M520" s="97"/>
      <c r="N520" s="98"/>
    </row>
    <row r="521" spans="1:14" ht="14.4">
      <c r="A521" s="124" t="s">
        <v>2319</v>
      </c>
      <c r="B521" s="93" t="str">
        <f t="shared" si="18"/>
        <v>Geniculospora grandis Greath. ex Nolan</v>
      </c>
      <c r="C521" s="94" t="s">
        <v>704</v>
      </c>
      <c r="D521" s="94" t="s">
        <v>2320</v>
      </c>
      <c r="E521" s="93" t="s">
        <v>2321</v>
      </c>
      <c r="F521" s="93" t="s">
        <v>2272</v>
      </c>
      <c r="G521" s="94" t="s">
        <v>2388</v>
      </c>
      <c r="H521" s="95">
        <v>45089</v>
      </c>
      <c r="I521" s="96" t="s">
        <v>11</v>
      </c>
      <c r="M521" s="97"/>
      <c r="N521" s="98"/>
    </row>
    <row r="522" spans="1:14" ht="14.4">
      <c r="A522" s="124" t="s">
        <v>2323</v>
      </c>
      <c r="B522" s="93" t="str">
        <f t="shared" si="18"/>
        <v>Campylospora chaetocladia Ranzoni</v>
      </c>
      <c r="C522" s="94" t="s">
        <v>672</v>
      </c>
      <c r="D522" s="94" t="s">
        <v>673</v>
      </c>
      <c r="E522" s="93" t="s">
        <v>225</v>
      </c>
      <c r="F522" s="93" t="s">
        <v>2271</v>
      </c>
      <c r="G522" s="93" t="s">
        <v>2389</v>
      </c>
      <c r="H522" s="95">
        <v>45089</v>
      </c>
      <c r="I522" s="96" t="s">
        <v>11</v>
      </c>
      <c r="M522" s="97"/>
      <c r="N522" s="98"/>
    </row>
    <row r="523" spans="1:14" ht="14.4">
      <c r="A523" s="124" t="s">
        <v>2322</v>
      </c>
      <c r="B523" s="93" t="str">
        <f t="shared" si="18"/>
        <v>Campylospora chaetocladia Ranzoni</v>
      </c>
      <c r="C523" s="94" t="s">
        <v>672</v>
      </c>
      <c r="D523" s="94" t="s">
        <v>673</v>
      </c>
      <c r="E523" s="93" t="s">
        <v>225</v>
      </c>
      <c r="F523" s="93" t="s">
        <v>2272</v>
      </c>
      <c r="G523" s="94" t="s">
        <v>2388</v>
      </c>
      <c r="H523" s="95">
        <v>45089</v>
      </c>
      <c r="I523" s="96" t="s">
        <v>11</v>
      </c>
      <c r="M523" s="97"/>
      <c r="N523" s="98"/>
    </row>
    <row r="524" spans="1:14" ht="14.4">
      <c r="A524" s="124" t="s">
        <v>2327</v>
      </c>
      <c r="B524" s="93" t="str">
        <f t="shared" ref="B524:B526" si="19">CONCATENATE(C524,M524,D524,N524,E524)</f>
        <v>Campylospora chaetocladia Ranzoni</v>
      </c>
      <c r="C524" s="94" t="s">
        <v>672</v>
      </c>
      <c r="D524" s="94" t="s">
        <v>673</v>
      </c>
      <c r="E524" s="93" t="s">
        <v>225</v>
      </c>
      <c r="F524" s="93" t="s">
        <v>2274</v>
      </c>
      <c r="G524" s="93" t="s">
        <v>2385</v>
      </c>
      <c r="H524" s="95">
        <v>45090</v>
      </c>
      <c r="I524" s="96" t="s">
        <v>11</v>
      </c>
    </row>
    <row r="525" spans="1:14" ht="14.4">
      <c r="A525" s="124" t="s">
        <v>2328</v>
      </c>
      <c r="B525" s="93" t="str">
        <f t="shared" si="19"/>
        <v>Campylospora chaetocladia Ranzoni</v>
      </c>
      <c r="C525" s="94" t="s">
        <v>672</v>
      </c>
      <c r="D525" s="94" t="s">
        <v>673</v>
      </c>
      <c r="E525" s="93" t="s">
        <v>225</v>
      </c>
      <c r="F525" s="93" t="s">
        <v>2274</v>
      </c>
      <c r="G525" s="93" t="s">
        <v>2385</v>
      </c>
      <c r="H525" s="95">
        <v>45090</v>
      </c>
      <c r="I525" s="96" t="s">
        <v>11</v>
      </c>
    </row>
    <row r="526" spans="1:14" ht="14.4">
      <c r="A526" s="124" t="s">
        <v>2329</v>
      </c>
      <c r="B526" s="93" t="str">
        <f t="shared" si="19"/>
        <v>?Campylospora</v>
      </c>
      <c r="C526" s="94" t="s">
        <v>2330</v>
      </c>
      <c r="F526" s="93" t="s">
        <v>2269</v>
      </c>
      <c r="G526" s="94" t="s">
        <v>2388</v>
      </c>
      <c r="H526" s="95">
        <v>45088</v>
      </c>
      <c r="I526" s="96" t="s">
        <v>11</v>
      </c>
      <c r="J526" s="93" t="s">
        <v>2331</v>
      </c>
      <c r="M526" s="97"/>
      <c r="N526" s="98"/>
    </row>
    <row r="527" spans="1:14" ht="14.4">
      <c r="A527" s="124" t="s">
        <v>2332</v>
      </c>
      <c r="B527" s="93" t="str">
        <f t="shared" si="18"/>
        <v>?Campylospora</v>
      </c>
      <c r="C527" s="94" t="s">
        <v>2330</v>
      </c>
      <c r="F527" s="93" t="s">
        <v>2269</v>
      </c>
      <c r="G527" s="94" t="s">
        <v>2388</v>
      </c>
      <c r="H527" s="95">
        <v>45088</v>
      </c>
      <c r="I527" s="96" t="s">
        <v>11</v>
      </c>
      <c r="J527" s="93" t="s">
        <v>2331</v>
      </c>
      <c r="M527" s="97"/>
      <c r="N527" s="98"/>
    </row>
    <row r="528" spans="1:14" ht="14.4">
      <c r="A528" s="124" t="s">
        <v>2324</v>
      </c>
      <c r="B528" s="93" t="str">
        <f>CONCATENATE(C528,M528,D528,N528,E528)</f>
        <v xml:space="preserve">Sigmoidea </v>
      </c>
      <c r="C528" s="94" t="s">
        <v>2326</v>
      </c>
      <c r="F528" s="93" t="s">
        <v>2269</v>
      </c>
      <c r="G528" s="93" t="s">
        <v>2385</v>
      </c>
      <c r="H528" s="95">
        <v>45088</v>
      </c>
      <c r="I528" s="96" t="s">
        <v>11</v>
      </c>
      <c r="M528" s="97"/>
      <c r="N528" s="98"/>
    </row>
    <row r="529" spans="1:14" ht="14.4">
      <c r="A529" s="124" t="s">
        <v>2325</v>
      </c>
      <c r="B529" s="93" t="str">
        <f>CONCATENATE(C529,M529,D529,N529,E529)</f>
        <v xml:space="preserve">Sigmoidea </v>
      </c>
      <c r="C529" s="94" t="s">
        <v>2326</v>
      </c>
      <c r="F529" s="93" t="s">
        <v>2269</v>
      </c>
      <c r="G529" s="93" t="s">
        <v>2385</v>
      </c>
      <c r="H529" s="95">
        <v>45088</v>
      </c>
      <c r="I529" s="96" t="s">
        <v>11</v>
      </c>
      <c r="M529" s="97"/>
      <c r="N529" s="98"/>
    </row>
    <row r="530" spans="1:14" ht="14.4">
      <c r="A530" s="124" t="s">
        <v>2334</v>
      </c>
      <c r="B530" s="93" t="str">
        <f t="shared" si="18"/>
        <v>loopy</v>
      </c>
      <c r="C530" s="93" t="s">
        <v>2340</v>
      </c>
      <c r="F530" s="93" t="s">
        <v>2269</v>
      </c>
      <c r="G530" s="93" t="s">
        <v>2385</v>
      </c>
      <c r="H530" s="95">
        <v>45088</v>
      </c>
      <c r="I530" s="96" t="s">
        <v>11</v>
      </c>
      <c r="M530" s="97"/>
      <c r="N530" s="98"/>
    </row>
    <row r="531" spans="1:14" ht="14.4">
      <c r="A531" s="124" t="s">
        <v>2335</v>
      </c>
      <c r="B531" s="93" t="str">
        <f t="shared" si="18"/>
        <v>loopy</v>
      </c>
      <c r="C531" s="93" t="s">
        <v>2340</v>
      </c>
      <c r="F531" s="93" t="s">
        <v>2273</v>
      </c>
      <c r="G531" s="93" t="s">
        <v>2385</v>
      </c>
      <c r="H531" s="95">
        <v>45086</v>
      </c>
      <c r="I531" s="96" t="s">
        <v>11</v>
      </c>
      <c r="M531" s="97"/>
      <c r="N531" s="98"/>
    </row>
    <row r="532" spans="1:14" ht="14.4">
      <c r="A532" s="124" t="s">
        <v>2336</v>
      </c>
      <c r="B532" s="93" t="str">
        <f t="shared" si="18"/>
        <v>Flexuomyces asteliae Crous</v>
      </c>
      <c r="C532" s="93" t="s">
        <v>2398</v>
      </c>
      <c r="D532" s="94" t="s">
        <v>2400</v>
      </c>
      <c r="E532" s="93" t="s">
        <v>2399</v>
      </c>
      <c r="F532" s="93" t="s">
        <v>2273</v>
      </c>
      <c r="G532" s="93" t="s">
        <v>2385</v>
      </c>
      <c r="H532" s="95">
        <v>45086</v>
      </c>
      <c r="I532" s="96" t="s">
        <v>11</v>
      </c>
      <c r="J532" s="93" t="s">
        <v>2401</v>
      </c>
      <c r="M532" s="97"/>
      <c r="N532" s="98"/>
    </row>
    <row r="533" spans="1:14" ht="14.4">
      <c r="A533" s="124" t="s">
        <v>2337</v>
      </c>
      <c r="B533" s="93" t="str">
        <f t="shared" si="18"/>
        <v>loopy</v>
      </c>
      <c r="C533" s="93" t="s">
        <v>2340</v>
      </c>
      <c r="F533" s="93" t="s">
        <v>2274</v>
      </c>
      <c r="G533" s="93" t="s">
        <v>2286</v>
      </c>
      <c r="H533" s="95">
        <v>45090</v>
      </c>
      <c r="I533" s="96" t="s">
        <v>11</v>
      </c>
      <c r="M533" s="97"/>
      <c r="N533" s="98"/>
    </row>
    <row r="534" spans="1:14" ht="14.4">
      <c r="A534" s="124" t="s">
        <v>2338</v>
      </c>
      <c r="B534" s="93" t="str">
        <f t="shared" si="18"/>
        <v>loopy</v>
      </c>
      <c r="C534" s="93" t="s">
        <v>2340</v>
      </c>
      <c r="F534" s="93" t="s">
        <v>2275</v>
      </c>
      <c r="G534" s="93" t="s">
        <v>2385</v>
      </c>
      <c r="H534" s="95">
        <v>45092</v>
      </c>
      <c r="I534" s="96" t="s">
        <v>11</v>
      </c>
      <c r="M534" s="97"/>
      <c r="N534" s="98"/>
    </row>
    <row r="535" spans="1:14" ht="14.4">
      <c r="A535" s="124" t="s">
        <v>2339</v>
      </c>
      <c r="B535" s="93" t="str">
        <f t="shared" si="18"/>
        <v>Flexuomyces asteliae Crous</v>
      </c>
      <c r="C535" s="93" t="s">
        <v>2398</v>
      </c>
      <c r="D535" s="94" t="s">
        <v>2400</v>
      </c>
      <c r="E535" s="93" t="s">
        <v>2399</v>
      </c>
      <c r="F535" s="93" t="s">
        <v>2275</v>
      </c>
      <c r="G535" s="93" t="s">
        <v>2385</v>
      </c>
      <c r="H535" s="95">
        <v>45092</v>
      </c>
      <c r="I535" s="96" t="s">
        <v>11</v>
      </c>
      <c r="M535" s="97"/>
      <c r="N535" s="98"/>
    </row>
    <row r="536" spans="1:14" ht="14.4">
      <c r="A536" s="124" t="s">
        <v>2341</v>
      </c>
      <c r="B536" s="93" t="str">
        <f t="shared" si="18"/>
        <v>Lunulospora cymbiformis K. Miura</v>
      </c>
      <c r="C536" s="94" t="s">
        <v>915</v>
      </c>
      <c r="D536" s="94" t="s">
        <v>2348</v>
      </c>
      <c r="E536" s="1" t="s">
        <v>410</v>
      </c>
      <c r="F536" s="93" t="s">
        <v>2273</v>
      </c>
      <c r="G536" s="93" t="s">
        <v>2385</v>
      </c>
      <c r="H536" s="95">
        <v>45086</v>
      </c>
      <c r="I536" s="96" t="s">
        <v>11</v>
      </c>
      <c r="M536" s="97"/>
      <c r="N536" s="98"/>
    </row>
    <row r="537" spans="1:14" ht="14.4">
      <c r="A537" s="124" t="s">
        <v>2342</v>
      </c>
      <c r="B537" s="93" t="str">
        <f t="shared" si="18"/>
        <v>Lunulospora cymbiformis K. Miura</v>
      </c>
      <c r="C537" s="94" t="s">
        <v>915</v>
      </c>
      <c r="D537" s="94" t="s">
        <v>2348</v>
      </c>
      <c r="E537" s="1" t="s">
        <v>410</v>
      </c>
      <c r="F537" s="93" t="s">
        <v>2273</v>
      </c>
      <c r="G537" s="94" t="s">
        <v>2388</v>
      </c>
      <c r="H537" s="95">
        <v>45086</v>
      </c>
      <c r="I537" s="96" t="s">
        <v>11</v>
      </c>
      <c r="M537" s="97"/>
      <c r="N537" s="98"/>
    </row>
    <row r="538" spans="1:14" ht="14.4">
      <c r="A538" s="124" t="s">
        <v>2343</v>
      </c>
      <c r="B538" s="93" t="str">
        <f t="shared" si="18"/>
        <v>Lunulospora cymbiformis K. Miura</v>
      </c>
      <c r="C538" s="94" t="s">
        <v>915</v>
      </c>
      <c r="D538" s="94" t="s">
        <v>2348</v>
      </c>
      <c r="E538" s="1" t="s">
        <v>410</v>
      </c>
      <c r="F538" s="93" t="s">
        <v>2274</v>
      </c>
      <c r="G538" s="93" t="s">
        <v>2286</v>
      </c>
      <c r="H538" s="95">
        <v>45090</v>
      </c>
      <c r="I538" s="96" t="s">
        <v>11</v>
      </c>
      <c r="M538" s="97"/>
      <c r="N538" s="98"/>
    </row>
    <row r="539" spans="1:14" ht="14.4">
      <c r="A539" s="124" t="s">
        <v>2344</v>
      </c>
      <c r="B539" s="93" t="str">
        <f t="shared" si="18"/>
        <v>Lunulospora cymbiformis K. Miura</v>
      </c>
      <c r="C539" s="94" t="s">
        <v>915</v>
      </c>
      <c r="D539" s="94" t="s">
        <v>2348</v>
      </c>
      <c r="E539" s="1" t="s">
        <v>410</v>
      </c>
      <c r="F539" s="93" t="s">
        <v>2271</v>
      </c>
      <c r="G539" s="93" t="s">
        <v>2289</v>
      </c>
      <c r="H539" s="95">
        <v>45089</v>
      </c>
      <c r="I539" s="96" t="s">
        <v>11</v>
      </c>
      <c r="M539" s="97"/>
      <c r="N539" s="98"/>
    </row>
    <row r="540" spans="1:14" ht="14.4">
      <c r="A540" s="124" t="s">
        <v>2345</v>
      </c>
      <c r="B540" s="93" t="str">
        <f t="shared" si="18"/>
        <v>Lunulospora cymbiformis K. Miura</v>
      </c>
      <c r="C540" s="94" t="s">
        <v>915</v>
      </c>
      <c r="D540" s="94" t="s">
        <v>2348</v>
      </c>
      <c r="E540" s="1" t="s">
        <v>410</v>
      </c>
      <c r="F540" s="93" t="s">
        <v>2272</v>
      </c>
      <c r="G540" s="93" t="s">
        <v>2385</v>
      </c>
      <c r="H540" s="95">
        <v>45089</v>
      </c>
      <c r="I540" s="96" t="s">
        <v>11</v>
      </c>
      <c r="M540" s="97"/>
      <c r="N540" s="98"/>
    </row>
    <row r="541" spans="1:14" ht="14.4">
      <c r="A541" s="124" t="s">
        <v>2346</v>
      </c>
      <c r="B541" s="93" t="str">
        <f t="shared" si="18"/>
        <v>Lunulospora cymbiformis K. Miura</v>
      </c>
      <c r="C541" s="94" t="s">
        <v>915</v>
      </c>
      <c r="D541" s="94" t="s">
        <v>2348</v>
      </c>
      <c r="E541" s="1" t="s">
        <v>410</v>
      </c>
      <c r="F541" s="93" t="s">
        <v>2272</v>
      </c>
      <c r="G541" s="94" t="s">
        <v>2388</v>
      </c>
      <c r="H541" s="95">
        <v>45089</v>
      </c>
      <c r="I541" s="96" t="s">
        <v>11</v>
      </c>
      <c r="M541" s="97"/>
      <c r="N541" s="98"/>
    </row>
    <row r="542" spans="1:14" ht="14.4">
      <c r="A542" s="124" t="s">
        <v>2347</v>
      </c>
      <c r="B542" s="93" t="str">
        <f t="shared" si="18"/>
        <v>Lunulospora cymbiformis K. Miura</v>
      </c>
      <c r="C542" s="94" t="s">
        <v>915</v>
      </c>
      <c r="D542" s="94" t="s">
        <v>2348</v>
      </c>
      <c r="E542" s="1" t="s">
        <v>410</v>
      </c>
      <c r="F542" s="93" t="s">
        <v>2275</v>
      </c>
      <c r="G542" s="93" t="s">
        <v>2385</v>
      </c>
      <c r="H542" s="95">
        <v>45092</v>
      </c>
      <c r="I542" s="96" t="s">
        <v>11</v>
      </c>
      <c r="M542" s="97"/>
      <c r="N542" s="98"/>
    </row>
    <row r="543" spans="1:14" ht="14.4">
      <c r="A543" s="124" t="s">
        <v>2349</v>
      </c>
      <c r="B543" s="93" t="str">
        <f t="shared" si="18"/>
        <v>Lunulospora sp. 1</v>
      </c>
      <c r="C543" s="94" t="s">
        <v>915</v>
      </c>
      <c r="D543" s="94" t="s">
        <v>600</v>
      </c>
      <c r="F543" s="93" t="s">
        <v>2393</v>
      </c>
      <c r="G543" s="93" t="s">
        <v>2385</v>
      </c>
      <c r="H543" s="95">
        <v>45088</v>
      </c>
      <c r="I543" s="96" t="s">
        <v>11</v>
      </c>
      <c r="J543" s="93" t="s">
        <v>2404</v>
      </c>
      <c r="M543" s="97"/>
      <c r="N543" s="98"/>
    </row>
    <row r="544" spans="1:14" ht="14.4">
      <c r="A544" s="124" t="s">
        <v>2350</v>
      </c>
      <c r="B544" s="93" t="str">
        <f t="shared" ref="B544:B546" si="20">CONCATENATE(C544,M543,D544,N543,E544)</f>
        <v>Lunulospora curvula Ingold</v>
      </c>
      <c r="C544" s="94" t="s">
        <v>915</v>
      </c>
      <c r="D544" s="94" t="s">
        <v>682</v>
      </c>
      <c r="E544" s="93" t="s">
        <v>26</v>
      </c>
      <c r="F544" s="93" t="s">
        <v>2269</v>
      </c>
      <c r="G544" s="94" t="s">
        <v>2388</v>
      </c>
      <c r="H544" s="95">
        <v>45088</v>
      </c>
      <c r="I544" s="96" t="s">
        <v>11</v>
      </c>
      <c r="M544" s="97"/>
      <c r="N544" s="98"/>
    </row>
    <row r="545" spans="1:14" ht="14.4">
      <c r="A545" s="124" t="s">
        <v>2351</v>
      </c>
      <c r="B545" s="93" t="str">
        <f t="shared" si="20"/>
        <v>Lunulospora curvula Ingold</v>
      </c>
      <c r="C545" s="94" t="s">
        <v>915</v>
      </c>
      <c r="D545" s="94" t="s">
        <v>682</v>
      </c>
      <c r="E545" s="93" t="s">
        <v>26</v>
      </c>
      <c r="F545" s="93" t="s">
        <v>2269</v>
      </c>
      <c r="G545" s="93" t="s">
        <v>2257</v>
      </c>
      <c r="H545" s="95">
        <v>45088</v>
      </c>
      <c r="I545" s="96" t="s">
        <v>11</v>
      </c>
      <c r="M545" s="97"/>
      <c r="N545" s="98"/>
    </row>
    <row r="546" spans="1:14" ht="14.4">
      <c r="A546" s="124" t="s">
        <v>2352</v>
      </c>
      <c r="B546" s="93" t="str">
        <f t="shared" si="20"/>
        <v xml:space="preserve">Lunulospora </v>
      </c>
      <c r="C546" s="94" t="s">
        <v>915</v>
      </c>
      <c r="F546" s="93" t="s">
        <v>2271</v>
      </c>
      <c r="G546" s="93" t="s">
        <v>2389</v>
      </c>
      <c r="H546" s="95">
        <v>45089</v>
      </c>
      <c r="I546" s="96" t="s">
        <v>11</v>
      </c>
      <c r="M546" s="97"/>
      <c r="N546" s="98"/>
    </row>
    <row r="547" spans="1:14" ht="14.4">
      <c r="A547" s="124" t="s">
        <v>2362</v>
      </c>
      <c r="B547" s="93" t="str">
        <f>CONCATENATE(C547,M553,D547,N553,E547)</f>
        <v>Triscelophorus konajensis K.R. Sridhar &amp; Kaver.</v>
      </c>
      <c r="C547" s="94" t="s">
        <v>814</v>
      </c>
      <c r="D547" s="94" t="s">
        <v>2364</v>
      </c>
      <c r="E547" s="93" t="s">
        <v>241</v>
      </c>
      <c r="F547" s="93" t="s">
        <v>2269</v>
      </c>
      <c r="G547" s="93" t="s">
        <v>2385</v>
      </c>
      <c r="H547" s="95">
        <v>45088</v>
      </c>
      <c r="I547" s="96" t="s">
        <v>11</v>
      </c>
      <c r="M547" s="97"/>
      <c r="N547" s="98"/>
    </row>
    <row r="548" spans="1:14" ht="14.4">
      <c r="A548" s="124" t="s">
        <v>2363</v>
      </c>
      <c r="B548" s="93" t="str">
        <f>CONCATENATE(C548,M547,D548,N547,E548)</f>
        <v>Triscelophorus konajensis K.R. Sridhar &amp; Kaver.</v>
      </c>
      <c r="C548" s="94" t="s">
        <v>814</v>
      </c>
      <c r="D548" s="94" t="s">
        <v>2364</v>
      </c>
      <c r="E548" s="93" t="s">
        <v>241</v>
      </c>
      <c r="F548" s="93" t="s">
        <v>2269</v>
      </c>
      <c r="G548" s="93" t="s">
        <v>2385</v>
      </c>
      <c r="H548" s="95">
        <v>45088</v>
      </c>
      <c r="I548" s="96" t="s">
        <v>11</v>
      </c>
      <c r="M548" s="97"/>
      <c r="N548" s="98"/>
    </row>
    <row r="549" spans="1:14" ht="14.4">
      <c r="A549" s="124" t="s">
        <v>2367</v>
      </c>
      <c r="B549" s="93" t="str">
        <f>CONCATENATE(C549,M548,D549,N548,E549)</f>
        <v>Triscelophorus acuminatus Nawawi</v>
      </c>
      <c r="C549" s="94" t="s">
        <v>814</v>
      </c>
      <c r="D549" s="94" t="s">
        <v>813</v>
      </c>
      <c r="E549" s="93" t="s">
        <v>196</v>
      </c>
      <c r="F549" s="93" t="s">
        <v>2274</v>
      </c>
      <c r="G549" s="93" t="s">
        <v>2385</v>
      </c>
      <c r="H549" s="95">
        <v>45090</v>
      </c>
      <c r="I549" s="96" t="s">
        <v>11</v>
      </c>
      <c r="M549" s="97"/>
      <c r="N549" s="98"/>
    </row>
    <row r="550" spans="1:14" ht="14.4">
      <c r="A550" s="124" t="s">
        <v>2368</v>
      </c>
      <c r="B550" s="93" t="str">
        <f>CONCATENATE(C550,M549,D550,N549,E550)</f>
        <v>Triscelophorus acuminatus Nawawi</v>
      </c>
      <c r="C550" s="94" t="s">
        <v>814</v>
      </c>
      <c r="D550" s="94" t="s">
        <v>813</v>
      </c>
      <c r="E550" s="93" t="s">
        <v>196</v>
      </c>
      <c r="F550" s="93" t="s">
        <v>2273</v>
      </c>
      <c r="G550" s="93" t="s">
        <v>2385</v>
      </c>
      <c r="H550" s="95">
        <v>45086</v>
      </c>
      <c r="I550" s="96" t="s">
        <v>11</v>
      </c>
      <c r="M550" s="97"/>
      <c r="N550" s="98"/>
    </row>
    <row r="551" spans="1:14" ht="14.4">
      <c r="A551" s="124" t="s">
        <v>2369</v>
      </c>
      <c r="B551" s="93" t="str">
        <f>CONCATENATE(C551,M550,D551,N550,E551)</f>
        <v>Triscelophorus acuminatus Nawawi</v>
      </c>
      <c r="C551" s="94" t="s">
        <v>814</v>
      </c>
      <c r="D551" s="94" t="s">
        <v>813</v>
      </c>
      <c r="E551" s="93" t="s">
        <v>196</v>
      </c>
      <c r="F551" s="93" t="s">
        <v>2273</v>
      </c>
      <c r="G551" s="93" t="s">
        <v>2385</v>
      </c>
      <c r="H551" s="95">
        <v>45086</v>
      </c>
      <c r="I551" s="96" t="s">
        <v>11</v>
      </c>
      <c r="M551" s="97"/>
      <c r="N551" s="98"/>
    </row>
    <row r="552" spans="1:14" ht="14.4">
      <c r="A552" s="124" t="s">
        <v>2355</v>
      </c>
      <c r="B552" s="93" t="str">
        <f t="shared" ref="B552:B562" si="21">CONCATENATE(C552,M552,D552,N552,E552)</f>
        <v>Triscelophorus sp.</v>
      </c>
      <c r="C552" s="94" t="s">
        <v>814</v>
      </c>
      <c r="D552" s="94" t="s">
        <v>451</v>
      </c>
      <c r="F552" s="93" t="s">
        <v>2269</v>
      </c>
      <c r="G552" s="94" t="s">
        <v>2388</v>
      </c>
      <c r="H552" s="95">
        <v>45088</v>
      </c>
      <c r="I552" s="96" t="s">
        <v>11</v>
      </c>
      <c r="J552" s="93" t="s">
        <v>2366</v>
      </c>
      <c r="M552" s="97"/>
      <c r="N552" s="98"/>
    </row>
    <row r="553" spans="1:14" ht="14.4">
      <c r="A553" s="124" t="s">
        <v>2365</v>
      </c>
      <c r="B553" s="93" t="str">
        <f t="shared" ref="B553" si="22">CONCATENATE(C553,M553,D553,N553,E553)</f>
        <v>Triscelophorus sp.</v>
      </c>
      <c r="C553" s="94" t="s">
        <v>814</v>
      </c>
      <c r="D553" s="94" t="s">
        <v>451</v>
      </c>
      <c r="F553" s="93" t="s">
        <v>2274</v>
      </c>
      <c r="G553" s="93" t="s">
        <v>2385</v>
      </c>
      <c r="H553" s="95">
        <v>45090</v>
      </c>
      <c r="I553" s="96" t="s">
        <v>11</v>
      </c>
      <c r="J553" s="93" t="s">
        <v>2366</v>
      </c>
      <c r="M553" s="97"/>
      <c r="N553" s="98"/>
    </row>
    <row r="554" spans="1:14" ht="14.4">
      <c r="A554" s="124" t="s">
        <v>2356</v>
      </c>
      <c r="B554" s="93" t="str">
        <f t="shared" si="21"/>
        <v>Triscelophorus sp.</v>
      </c>
      <c r="C554" s="94" t="s">
        <v>814</v>
      </c>
      <c r="D554" s="94" t="s">
        <v>451</v>
      </c>
      <c r="F554" s="93" t="s">
        <v>2275</v>
      </c>
      <c r="G554" s="93" t="s">
        <v>2385</v>
      </c>
      <c r="H554" s="95">
        <v>45092</v>
      </c>
      <c r="I554" s="96" t="s">
        <v>11</v>
      </c>
      <c r="J554" s="93" t="s">
        <v>2366</v>
      </c>
      <c r="M554" s="97"/>
      <c r="N554" s="98"/>
    </row>
    <row r="555" spans="1:14" ht="14.4">
      <c r="A555" s="124" t="s">
        <v>2357</v>
      </c>
      <c r="B555" s="93" t="str">
        <f t="shared" si="21"/>
        <v>Triscelophorus sp.</v>
      </c>
      <c r="C555" s="94" t="s">
        <v>814</v>
      </c>
      <c r="D555" s="94" t="s">
        <v>451</v>
      </c>
      <c r="F555" s="93" t="s">
        <v>2272</v>
      </c>
      <c r="G555" s="93" t="s">
        <v>2286</v>
      </c>
      <c r="H555" s="95">
        <v>45089</v>
      </c>
      <c r="I555" s="96" t="s">
        <v>11</v>
      </c>
      <c r="J555" s="93" t="s">
        <v>2366</v>
      </c>
      <c r="M555" s="97"/>
      <c r="N555" s="98"/>
    </row>
    <row r="556" spans="1:14" ht="14.4">
      <c r="A556" s="124" t="s">
        <v>2358</v>
      </c>
      <c r="B556" s="93" t="str">
        <f t="shared" si="21"/>
        <v>Triscelophorus sp.</v>
      </c>
      <c r="C556" s="94" t="s">
        <v>814</v>
      </c>
      <c r="D556" s="94" t="s">
        <v>451</v>
      </c>
      <c r="F556" s="93" t="s">
        <v>2272</v>
      </c>
      <c r="G556" s="94" t="s">
        <v>2388</v>
      </c>
      <c r="H556" s="95">
        <v>45089</v>
      </c>
      <c r="I556" s="96" t="s">
        <v>11</v>
      </c>
      <c r="J556" s="93" t="s">
        <v>2366</v>
      </c>
      <c r="M556" s="97"/>
      <c r="N556" s="98"/>
    </row>
    <row r="557" spans="1:14" ht="14.4">
      <c r="A557" s="124" t="s">
        <v>2359</v>
      </c>
      <c r="B557" s="93" t="str">
        <f t="shared" si="21"/>
        <v>Triscelophorus sp.</v>
      </c>
      <c r="C557" s="94" t="s">
        <v>814</v>
      </c>
      <c r="D557" s="94" t="s">
        <v>451</v>
      </c>
      <c r="F557" s="93" t="s">
        <v>2272</v>
      </c>
      <c r="G557" s="94" t="s">
        <v>2388</v>
      </c>
      <c r="H557" s="95">
        <v>45089</v>
      </c>
      <c r="I557" s="96" t="s">
        <v>11</v>
      </c>
      <c r="J557" s="93" t="s">
        <v>2366</v>
      </c>
      <c r="M557" s="97"/>
      <c r="N557" s="98"/>
    </row>
    <row r="558" spans="1:14" ht="14.4">
      <c r="A558" s="124" t="s">
        <v>2360</v>
      </c>
      <c r="B558" s="93" t="str">
        <f t="shared" si="21"/>
        <v>Triscelophorus sp.</v>
      </c>
      <c r="C558" s="94" t="s">
        <v>814</v>
      </c>
      <c r="D558" s="94" t="s">
        <v>451</v>
      </c>
      <c r="F558" s="93" t="s">
        <v>2272</v>
      </c>
      <c r="G558" s="93" t="s">
        <v>2385</v>
      </c>
      <c r="H558" s="95">
        <v>45089</v>
      </c>
      <c r="I558" s="96" t="s">
        <v>11</v>
      </c>
      <c r="J558" s="93" t="s">
        <v>2366</v>
      </c>
      <c r="M558" s="97"/>
      <c r="N558" s="98"/>
    </row>
    <row r="559" spans="1:14" ht="14.4">
      <c r="A559" s="124" t="s">
        <v>2361</v>
      </c>
      <c r="B559" s="93" t="str">
        <f t="shared" si="21"/>
        <v>Triscelophorus sp. 6</v>
      </c>
      <c r="C559" s="94" t="s">
        <v>814</v>
      </c>
      <c r="D559" s="94" t="s">
        <v>2194</v>
      </c>
      <c r="F559" s="93" t="s">
        <v>2272</v>
      </c>
      <c r="G559" s="93" t="s">
        <v>2385</v>
      </c>
      <c r="H559" s="95">
        <v>45089</v>
      </c>
      <c r="I559" s="96" t="s">
        <v>11</v>
      </c>
      <c r="J559" s="93" t="s">
        <v>2403</v>
      </c>
      <c r="M559" s="97"/>
      <c r="N559" s="98"/>
    </row>
    <row r="560" spans="1:14" ht="14.4">
      <c r="A560" s="124" t="s">
        <v>2377</v>
      </c>
      <c r="B560" s="93" t="str">
        <f t="shared" si="21"/>
        <v>Triscelophorus "gracilis"</v>
      </c>
      <c r="C560" s="94" t="s">
        <v>814</v>
      </c>
      <c r="D560" s="94" t="s">
        <v>2381</v>
      </c>
      <c r="F560" s="93" t="s">
        <v>2270</v>
      </c>
      <c r="G560" s="94" t="s">
        <v>2388</v>
      </c>
      <c r="H560" s="95">
        <v>45088</v>
      </c>
      <c r="I560" s="96" t="s">
        <v>11</v>
      </c>
      <c r="J560" s="93" t="s">
        <v>2394</v>
      </c>
      <c r="M560" s="97"/>
      <c r="N560" s="98"/>
    </row>
    <row r="561" spans="1:19" ht="14.4">
      <c r="A561" s="124" t="s">
        <v>2378</v>
      </c>
      <c r="B561" s="93" t="str">
        <f t="shared" si="21"/>
        <v>Triscelophorus "gracilis"</v>
      </c>
      <c r="C561" s="94" t="s">
        <v>814</v>
      </c>
      <c r="D561" s="94" t="s">
        <v>2381</v>
      </c>
      <c r="F561" s="93" t="s">
        <v>2270</v>
      </c>
      <c r="G561" s="94" t="s">
        <v>2388</v>
      </c>
      <c r="H561" s="95">
        <v>45088</v>
      </c>
      <c r="I561" s="96" t="s">
        <v>11</v>
      </c>
      <c r="J561" s="93" t="s">
        <v>2394</v>
      </c>
      <c r="M561" s="97"/>
      <c r="N561" s="98"/>
    </row>
    <row r="562" spans="1:19" ht="14.4">
      <c r="A562" s="124" t="s">
        <v>2379</v>
      </c>
      <c r="B562" s="93" t="str">
        <f t="shared" si="21"/>
        <v>Triscelophorus "gracilis"</v>
      </c>
      <c r="C562" s="94" t="s">
        <v>814</v>
      </c>
      <c r="D562" s="94" t="s">
        <v>2381</v>
      </c>
      <c r="F562" s="93" t="s">
        <v>2272</v>
      </c>
      <c r="G562" s="93" t="s">
        <v>2385</v>
      </c>
      <c r="H562" s="95">
        <v>45089</v>
      </c>
      <c r="I562" s="96" t="s">
        <v>11</v>
      </c>
      <c r="J562" s="93" t="s">
        <v>2394</v>
      </c>
      <c r="M562" s="97"/>
      <c r="N562" s="98"/>
    </row>
    <row r="563" spans="1:19" ht="14.4">
      <c r="A563" s="124" t="s">
        <v>2380</v>
      </c>
      <c r="B563" s="93" t="str">
        <f t="shared" ref="B563" si="23">CONCATENATE(C563,M563,D563,N563,E563)</f>
        <v>Triscelophorus "gracilis"</v>
      </c>
      <c r="C563" s="94" t="s">
        <v>814</v>
      </c>
      <c r="D563" s="94" t="s">
        <v>2381</v>
      </c>
      <c r="F563" s="93" t="s">
        <v>2272</v>
      </c>
      <c r="G563" s="93" t="s">
        <v>2385</v>
      </c>
      <c r="H563" s="95">
        <v>45089</v>
      </c>
      <c r="I563" s="96" t="s">
        <v>11</v>
      </c>
      <c r="J563" s="93" t="s">
        <v>2394</v>
      </c>
      <c r="M563" s="97"/>
      <c r="N563" s="98"/>
    </row>
    <row r="564" spans="1:19" ht="14.4">
      <c r="A564" s="124" t="s">
        <v>2370</v>
      </c>
      <c r="B564" s="93" t="str">
        <f>CONCATENATE(C564,M564,D564,N564,E564)</f>
        <v>rhexolythic sigmoid</v>
      </c>
      <c r="C564" s="94" t="s">
        <v>2375</v>
      </c>
      <c r="F564" s="93" t="s">
        <v>2270</v>
      </c>
      <c r="G564" s="94" t="s">
        <v>2388</v>
      </c>
      <c r="H564" s="95">
        <v>45088</v>
      </c>
      <c r="I564" s="96" t="s">
        <v>11</v>
      </c>
      <c r="J564" s="93" t="s">
        <v>2376</v>
      </c>
      <c r="M564" s="97"/>
      <c r="N564" s="98"/>
    </row>
    <row r="565" spans="1:19" ht="14.4">
      <c r="A565" s="124" t="s">
        <v>2371</v>
      </c>
      <c r="B565" s="93" t="str">
        <f>CONCATENATE(C565,M565,D565,N565,E565)</f>
        <v>rhexolythic sigmoid</v>
      </c>
      <c r="C565" s="94" t="s">
        <v>2375</v>
      </c>
      <c r="F565" s="93" t="s">
        <v>2270</v>
      </c>
      <c r="G565" s="94" t="s">
        <v>2388</v>
      </c>
      <c r="H565" s="95">
        <v>45088</v>
      </c>
      <c r="I565" s="96" t="s">
        <v>11</v>
      </c>
      <c r="J565" s="93" t="s">
        <v>2376</v>
      </c>
      <c r="M565" s="97"/>
      <c r="N565" s="98"/>
    </row>
    <row r="566" spans="1:19" ht="14.4">
      <c r="A566" s="124" t="s">
        <v>2374</v>
      </c>
      <c r="B566" s="93" t="str">
        <f>CONCATENATE(C566,M566,D566,N566,E566)</f>
        <v>rhexolythic sigmoid</v>
      </c>
      <c r="C566" s="94" t="s">
        <v>2375</v>
      </c>
      <c r="F566" s="93" t="s">
        <v>2270</v>
      </c>
      <c r="G566" s="94" t="s">
        <v>2388</v>
      </c>
      <c r="H566" s="95">
        <v>45088</v>
      </c>
      <c r="I566" s="96" t="s">
        <v>11</v>
      </c>
      <c r="J566" s="93" t="s">
        <v>2376</v>
      </c>
      <c r="M566" s="97"/>
      <c r="N566" s="98"/>
    </row>
    <row r="567" spans="1:19" ht="14.4">
      <c r="A567" s="124" t="s">
        <v>2372</v>
      </c>
      <c r="B567" s="93" t="str">
        <f>CONCATENATE(C567,M567,D567,N567,E567)</f>
        <v>rhexolythic sigmoid</v>
      </c>
      <c r="C567" s="94" t="s">
        <v>2375</v>
      </c>
      <c r="F567" s="93" t="s">
        <v>2272</v>
      </c>
      <c r="G567" s="93" t="s">
        <v>2286</v>
      </c>
      <c r="H567" s="95">
        <v>45089</v>
      </c>
      <c r="I567" s="96" t="s">
        <v>11</v>
      </c>
      <c r="J567" s="93" t="s">
        <v>2376</v>
      </c>
      <c r="M567" s="97"/>
      <c r="N567" s="98"/>
    </row>
    <row r="568" spans="1:19" ht="14.4">
      <c r="A568" s="124" t="s">
        <v>2373</v>
      </c>
      <c r="B568" s="93" t="str">
        <f>CONCATENATE(C568,M568,D568,N568,E568)</f>
        <v>rhexolythic sigmoid</v>
      </c>
      <c r="C568" s="94" t="s">
        <v>2375</v>
      </c>
      <c r="F568" s="93" t="s">
        <v>2272</v>
      </c>
      <c r="G568" s="93" t="s">
        <v>2286</v>
      </c>
      <c r="H568" s="95">
        <v>45089</v>
      </c>
      <c r="I568" s="96" t="s">
        <v>11</v>
      </c>
      <c r="J568" s="93" t="s">
        <v>2376</v>
      </c>
      <c r="M568" s="97"/>
      <c r="N568" s="98"/>
    </row>
    <row r="569" spans="1:19" ht="14.4">
      <c r="A569" s="124" t="s">
        <v>2384</v>
      </c>
      <c r="B569" s="93" t="str">
        <f t="shared" ref="B569:B572" si="24">CONCATENATE(C569,M569,D569,N569,E569)</f>
        <v>Dactylella microaquatica Tubaki</v>
      </c>
      <c r="C569" s="94" t="s">
        <v>788</v>
      </c>
      <c r="D569" s="94" t="s">
        <v>791</v>
      </c>
      <c r="E569" s="93" t="s">
        <v>229</v>
      </c>
      <c r="F569" s="93" t="s">
        <v>2273</v>
      </c>
      <c r="G569" s="93" t="s">
        <v>2385</v>
      </c>
      <c r="H569" s="95">
        <v>45086</v>
      </c>
      <c r="I569" s="96" t="s">
        <v>11</v>
      </c>
      <c r="J569" s="133" t="s">
        <v>2412</v>
      </c>
      <c r="M569" s="97"/>
      <c r="N569" s="98"/>
    </row>
    <row r="570" spans="1:19" ht="14.4">
      <c r="A570" s="124" t="s">
        <v>2387</v>
      </c>
      <c r="B570" s="93" t="str">
        <f t="shared" si="24"/>
        <v>Aquanectria penicillioides (Ingold) L. Lombard &amp; Crous</v>
      </c>
      <c r="C570" s="94" t="s">
        <v>1018</v>
      </c>
      <c r="D570" s="94" t="s">
        <v>781</v>
      </c>
      <c r="E570" s="93" t="s">
        <v>1017</v>
      </c>
      <c r="F570" s="93" t="s">
        <v>2269</v>
      </c>
      <c r="G570" s="93" t="s">
        <v>2257</v>
      </c>
      <c r="H570" s="95">
        <v>45088</v>
      </c>
      <c r="I570" s="96" t="s">
        <v>11</v>
      </c>
      <c r="J570" s="94"/>
      <c r="M570" s="97"/>
      <c r="N570" s="98"/>
    </row>
    <row r="571" spans="1:19" ht="14.4">
      <c r="A571" s="124" t="s">
        <v>2390</v>
      </c>
      <c r="B571" s="93" t="str">
        <f t="shared" si="24"/>
        <v>Aquanectria penicillioides (Ingold) L. Lombard &amp; Crous</v>
      </c>
      <c r="C571" s="94" t="s">
        <v>1018</v>
      </c>
      <c r="D571" s="94" t="s">
        <v>781</v>
      </c>
      <c r="E571" s="93" t="s">
        <v>1017</v>
      </c>
      <c r="F571" s="93" t="s">
        <v>2271</v>
      </c>
      <c r="G571" s="93" t="s">
        <v>2389</v>
      </c>
      <c r="H571" s="95">
        <v>45089</v>
      </c>
      <c r="I571" s="96" t="s">
        <v>11</v>
      </c>
      <c r="J571" s="94"/>
      <c r="M571" s="97"/>
      <c r="N571" s="98"/>
    </row>
    <row r="572" spans="1:19" ht="14.4">
      <c r="A572" s="124"/>
      <c r="J572" s="94"/>
      <c r="M572" s="97"/>
      <c r="N572" s="98"/>
    </row>
    <row r="573" spans="1:19">
      <c r="B573" s="93" t="str">
        <f t="shared" si="11"/>
        <v/>
      </c>
      <c r="M573" s="97"/>
      <c r="N573" s="98"/>
    </row>
    <row r="574" spans="1:19" s="114" customFormat="1">
      <c r="A574" s="113">
        <v>215704</v>
      </c>
      <c r="B574" s="114" t="str">
        <f t="shared" si="11"/>
        <v>Ingoldiella hamata D.E. Shaw</v>
      </c>
      <c r="C574" s="115" t="s">
        <v>805</v>
      </c>
      <c r="D574" s="115" t="s">
        <v>806</v>
      </c>
      <c r="E574" s="114" t="s">
        <v>807</v>
      </c>
      <c r="F574" s="114" t="s">
        <v>808</v>
      </c>
      <c r="G574" s="114" t="s">
        <v>62</v>
      </c>
      <c r="H574" s="116" t="s">
        <v>62</v>
      </c>
      <c r="I574" s="117" t="s">
        <v>793</v>
      </c>
      <c r="J574" s="114" t="s">
        <v>821</v>
      </c>
      <c r="K574" s="114" t="s">
        <v>780</v>
      </c>
      <c r="L574" s="114" t="s">
        <v>1007</v>
      </c>
      <c r="M574" s="118"/>
      <c r="N574" s="119"/>
      <c r="O574" s="114" t="s">
        <v>975</v>
      </c>
      <c r="P574" s="114" t="s">
        <v>986</v>
      </c>
      <c r="Q574" s="114" t="s">
        <v>987</v>
      </c>
      <c r="R574" s="114" t="s">
        <v>997</v>
      </c>
      <c r="S574" s="93" t="s">
        <v>981</v>
      </c>
    </row>
    <row r="575" spans="1:19">
      <c r="A575" s="120" t="s">
        <v>931</v>
      </c>
      <c r="B575" s="93" t="str">
        <f t="shared" si="11"/>
        <v>Pseudaegerita sp.</v>
      </c>
      <c r="C575" s="94" t="s">
        <v>932</v>
      </c>
      <c r="D575" s="94" t="s">
        <v>451</v>
      </c>
      <c r="F575" s="93" t="s">
        <v>808</v>
      </c>
      <c r="G575" s="93" t="s">
        <v>62</v>
      </c>
      <c r="H575" s="95" t="s">
        <v>62</v>
      </c>
      <c r="I575" s="96" t="s">
        <v>793</v>
      </c>
      <c r="K575" s="93" t="s">
        <v>780</v>
      </c>
      <c r="M575" s="97"/>
      <c r="N575" s="98"/>
    </row>
    <row r="576" spans="1:19">
      <c r="A576" s="120" t="s">
        <v>933</v>
      </c>
      <c r="B576" s="93" t="str">
        <f t="shared" si="11"/>
        <v>Pseudaegerita ossiformis Abdullah, Gené &amp; Guarro</v>
      </c>
      <c r="C576" s="94" t="s">
        <v>932</v>
      </c>
      <c r="D576" s="94" t="s">
        <v>934</v>
      </c>
      <c r="E576" s="93" t="s">
        <v>935</v>
      </c>
      <c r="F576" s="93" t="s">
        <v>808</v>
      </c>
      <c r="G576" s="93" t="s">
        <v>62</v>
      </c>
      <c r="H576" s="95" t="s">
        <v>62</v>
      </c>
      <c r="I576" s="96" t="s">
        <v>793</v>
      </c>
      <c r="K576" s="93" t="s">
        <v>780</v>
      </c>
      <c r="M576" s="97"/>
      <c r="N576" s="98"/>
      <c r="O576" s="93" t="s">
        <v>975</v>
      </c>
      <c r="P576" s="93" t="s">
        <v>980</v>
      </c>
      <c r="Q576" s="93" t="s">
        <v>594</v>
      </c>
      <c r="R576" s="93" t="s">
        <v>595</v>
      </c>
      <c r="S576" s="93" t="s">
        <v>998</v>
      </c>
    </row>
    <row r="577" spans="1:19">
      <c r="A577" s="92" t="s">
        <v>297</v>
      </c>
      <c r="B577" s="93" t="str">
        <f t="shared" si="11"/>
        <v xml:space="preserve">Anguillospora sp. </v>
      </c>
      <c r="C577" s="94" t="s">
        <v>31</v>
      </c>
      <c r="D577" s="94" t="s">
        <v>451</v>
      </c>
      <c r="F577" s="93" t="s">
        <v>296</v>
      </c>
      <c r="G577" s="93" t="s">
        <v>269</v>
      </c>
      <c r="H577" s="121" t="s">
        <v>298</v>
      </c>
      <c r="I577" s="96" t="s">
        <v>11</v>
      </c>
      <c r="J577" s="93" t="s">
        <v>1152</v>
      </c>
      <c r="K577" s="93" t="s">
        <v>780</v>
      </c>
      <c r="L577" s="93" t="s">
        <v>1151</v>
      </c>
      <c r="M577" s="97" t="s">
        <v>32</v>
      </c>
      <c r="N577" s="98" t="s">
        <v>32</v>
      </c>
      <c r="O577" s="93" t="s">
        <v>975</v>
      </c>
      <c r="P577" s="93" t="s">
        <v>980</v>
      </c>
      <c r="Q577" s="93" t="s">
        <v>594</v>
      </c>
      <c r="R577" s="93" t="s">
        <v>595</v>
      </c>
      <c r="S577" s="93" t="s">
        <v>984</v>
      </c>
    </row>
    <row r="578" spans="1:19">
      <c r="A578" s="92" t="s">
        <v>121</v>
      </c>
      <c r="B578" s="93" t="str">
        <f t="shared" si="11"/>
        <v xml:space="preserve">?  </v>
      </c>
      <c r="C578" s="94" t="s">
        <v>62</v>
      </c>
      <c r="F578" s="93" t="s">
        <v>295</v>
      </c>
      <c r="G578" s="93" t="s">
        <v>294</v>
      </c>
      <c r="H578" s="121" t="s">
        <v>293</v>
      </c>
      <c r="I578" s="96" t="s">
        <v>11</v>
      </c>
      <c r="J578" s="93" t="s">
        <v>122</v>
      </c>
      <c r="M578" s="97" t="s">
        <v>32</v>
      </c>
      <c r="N578" s="98" t="s">
        <v>32</v>
      </c>
    </row>
    <row r="579" spans="1:19">
      <c r="A579" s="92" t="s">
        <v>125</v>
      </c>
      <c r="B579" s="93" t="str">
        <f t="shared" si="11"/>
        <v>Filosporella fistucella Marvanová &amp; P.J. Fisher</v>
      </c>
      <c r="C579" s="94" t="s">
        <v>102</v>
      </c>
      <c r="D579" s="94" t="s">
        <v>514</v>
      </c>
      <c r="E579" s="93" t="s">
        <v>574</v>
      </c>
      <c r="F579" s="93" t="s">
        <v>299</v>
      </c>
      <c r="G579" s="93" t="s">
        <v>274</v>
      </c>
      <c r="H579" s="121" t="s">
        <v>300</v>
      </c>
      <c r="I579" s="96" t="s">
        <v>11</v>
      </c>
      <c r="J579" s="93" t="s">
        <v>1744</v>
      </c>
      <c r="K579" s="93" t="s">
        <v>780</v>
      </c>
      <c r="L579" s="93" t="s">
        <v>2088</v>
      </c>
      <c r="M579" s="97" t="s">
        <v>32</v>
      </c>
      <c r="N579" s="98" t="s">
        <v>32</v>
      </c>
    </row>
    <row r="580" spans="1:19">
      <c r="A580" s="92" t="s">
        <v>99</v>
      </c>
      <c r="B580" s="93" t="str">
        <f t="shared" si="11"/>
        <v xml:space="preserve">Anguillospora rubescens Gulis &amp; Marvanová </v>
      </c>
      <c r="C580" s="94" t="s">
        <v>31</v>
      </c>
      <c r="D580" s="94" t="s">
        <v>100</v>
      </c>
      <c r="E580" s="93" t="s">
        <v>224</v>
      </c>
      <c r="F580" s="93" t="s">
        <v>285</v>
      </c>
      <c r="G580" s="93" t="s">
        <v>274</v>
      </c>
      <c r="H580" s="121" t="s">
        <v>284</v>
      </c>
      <c r="I580" s="96" t="s">
        <v>11</v>
      </c>
      <c r="J580" s="93" t="s">
        <v>1159</v>
      </c>
      <c r="K580" s="93" t="s">
        <v>780</v>
      </c>
      <c r="L580" s="93" t="s">
        <v>1160</v>
      </c>
      <c r="M580" s="97" t="s">
        <v>32</v>
      </c>
      <c r="N580" s="98" t="s">
        <v>32</v>
      </c>
      <c r="O580" s="93" t="s">
        <v>975</v>
      </c>
      <c r="P580" s="93" t="s">
        <v>980</v>
      </c>
      <c r="Q580" s="93" t="s">
        <v>593</v>
      </c>
      <c r="R580" s="93" t="s">
        <v>985</v>
      </c>
      <c r="S580" s="93" t="s">
        <v>1158</v>
      </c>
    </row>
    <row r="581" spans="1:19">
      <c r="A581" s="92" t="s">
        <v>96</v>
      </c>
      <c r="B581" s="93" t="str">
        <f t="shared" si="11"/>
        <v>Taeniolella typhoides Gulis &amp; Marvanová</v>
      </c>
      <c r="C581" s="94" t="s">
        <v>97</v>
      </c>
      <c r="D581" s="94" t="s">
        <v>98</v>
      </c>
      <c r="E581" s="93" t="s">
        <v>237</v>
      </c>
      <c r="F581" s="93" t="s">
        <v>2295</v>
      </c>
      <c r="G581" s="93" t="s">
        <v>2296</v>
      </c>
      <c r="H581" s="95">
        <v>35542</v>
      </c>
      <c r="I581" s="96" t="s">
        <v>11</v>
      </c>
      <c r="J581" s="93" t="s">
        <v>1162</v>
      </c>
      <c r="K581" s="93" t="s">
        <v>780</v>
      </c>
      <c r="L581" s="93" t="s">
        <v>1161</v>
      </c>
      <c r="M581" s="97" t="s">
        <v>32</v>
      </c>
      <c r="N581" s="98" t="s">
        <v>32</v>
      </c>
      <c r="O581" s="93" t="s">
        <v>975</v>
      </c>
      <c r="P581" s="93" t="s">
        <v>980</v>
      </c>
      <c r="Q581" s="93" t="s">
        <v>593</v>
      </c>
      <c r="R581" s="93" t="s">
        <v>985</v>
      </c>
      <c r="S581" s="93" t="s">
        <v>981</v>
      </c>
    </row>
    <row r="582" spans="1:19">
      <c r="A582" s="92" t="s">
        <v>117</v>
      </c>
      <c r="B582" s="93" t="str">
        <f t="shared" si="11"/>
        <v>Cf. Anavirga dendromorpha Descals &amp; B. Sutton</v>
      </c>
      <c r="C582" s="94" t="s">
        <v>1168</v>
      </c>
      <c r="D582" s="94" t="s">
        <v>118</v>
      </c>
      <c r="E582" s="93" t="s">
        <v>216</v>
      </c>
      <c r="F582" s="93" t="s">
        <v>289</v>
      </c>
      <c r="G582" s="93" t="s">
        <v>274</v>
      </c>
      <c r="H582" s="121" t="s">
        <v>290</v>
      </c>
      <c r="I582" s="96" t="s">
        <v>11</v>
      </c>
      <c r="M582" s="97" t="s">
        <v>32</v>
      </c>
      <c r="N582" s="98" t="s">
        <v>32</v>
      </c>
    </row>
    <row r="583" spans="1:19">
      <c r="A583" s="92" t="s">
        <v>119</v>
      </c>
      <c r="B583" s="93" t="str">
        <f t="shared" si="11"/>
        <v>Cf. Anavirga dendromorpha Descals &amp; B. Sutton</v>
      </c>
      <c r="C583" s="94" t="s">
        <v>1168</v>
      </c>
      <c r="D583" s="94" t="s">
        <v>118</v>
      </c>
      <c r="E583" s="93" t="s">
        <v>216</v>
      </c>
      <c r="F583" s="93" t="s">
        <v>291</v>
      </c>
      <c r="G583" s="93" t="s">
        <v>274</v>
      </c>
      <c r="H583" s="121" t="s">
        <v>292</v>
      </c>
      <c r="I583" s="96" t="s">
        <v>11</v>
      </c>
      <c r="J583" s="93" t="s">
        <v>1167</v>
      </c>
      <c r="K583" s="93" t="s">
        <v>780</v>
      </c>
      <c r="L583" s="93" t="s">
        <v>1164</v>
      </c>
      <c r="M583" s="97" t="s">
        <v>32</v>
      </c>
      <c r="N583" s="98" t="s">
        <v>32</v>
      </c>
      <c r="O583" s="93" t="s">
        <v>975</v>
      </c>
      <c r="P583" s="93" t="s">
        <v>980</v>
      </c>
      <c r="Q583" s="93" t="s">
        <v>983</v>
      </c>
      <c r="R583" s="93" t="s">
        <v>1165</v>
      </c>
      <c r="S583" s="99" t="s">
        <v>1166</v>
      </c>
    </row>
    <row r="584" spans="1:19">
      <c r="A584" s="92" t="s">
        <v>120</v>
      </c>
      <c r="B584" s="93" t="str">
        <f t="shared" si="11"/>
        <v>Cf. Anavirga dendromorpha Descals &amp; B. Sutton</v>
      </c>
      <c r="C584" s="94" t="s">
        <v>1168</v>
      </c>
      <c r="D584" s="94" t="s">
        <v>118</v>
      </c>
      <c r="E584" s="93" t="s">
        <v>216</v>
      </c>
      <c r="F584" s="93" t="s">
        <v>291</v>
      </c>
      <c r="G584" s="93" t="s">
        <v>274</v>
      </c>
      <c r="H584" s="121" t="s">
        <v>292</v>
      </c>
      <c r="I584" s="96" t="s">
        <v>11</v>
      </c>
      <c r="M584" s="97" t="s">
        <v>32</v>
      </c>
      <c r="N584" s="98" t="s">
        <v>32</v>
      </c>
    </row>
    <row r="585" spans="1:19">
      <c r="A585" s="92" t="s">
        <v>104</v>
      </c>
      <c r="B585" s="93" t="str">
        <f t="shared" si="11"/>
        <v>Sporidesmium subfuscum (Gulis &amp; Marvanová) Marvanová &amp; Gulis</v>
      </c>
      <c r="C585" s="94" t="s">
        <v>105</v>
      </c>
      <c r="D585" s="94" t="s">
        <v>106</v>
      </c>
      <c r="E585" s="93" t="s">
        <v>236</v>
      </c>
      <c r="F585" s="93" t="s">
        <v>2297</v>
      </c>
      <c r="G585" s="93" t="s">
        <v>2298</v>
      </c>
      <c r="H585" s="121" t="s">
        <v>283</v>
      </c>
      <c r="I585" s="96" t="s">
        <v>11</v>
      </c>
      <c r="J585" s="93" t="s">
        <v>1163</v>
      </c>
      <c r="K585" s="93" t="s">
        <v>780</v>
      </c>
      <c r="L585" s="93" t="s">
        <v>1157</v>
      </c>
      <c r="M585" s="97" t="s">
        <v>32</v>
      </c>
      <c r="N585" s="98" t="s">
        <v>32</v>
      </c>
      <c r="O585" s="93" t="s">
        <v>975</v>
      </c>
      <c r="P585" s="93" t="s">
        <v>980</v>
      </c>
      <c r="Q585" s="93" t="s">
        <v>593</v>
      </c>
      <c r="R585" s="93" t="s">
        <v>985</v>
      </c>
      <c r="S585" s="93" t="s">
        <v>981</v>
      </c>
    </row>
    <row r="586" spans="1:19">
      <c r="A586" s="92" t="s">
        <v>101</v>
      </c>
      <c r="B586" s="93" t="str">
        <f t="shared" si="11"/>
        <v xml:space="preserve">Filosporella exilis Gulis &amp; Marvanová </v>
      </c>
      <c r="C586" s="94" t="s">
        <v>102</v>
      </c>
      <c r="D586" s="94" t="s">
        <v>103</v>
      </c>
      <c r="E586" s="93" t="s">
        <v>224</v>
      </c>
      <c r="F586" s="93" t="s">
        <v>279</v>
      </c>
      <c r="G586" s="93" t="s">
        <v>288</v>
      </c>
      <c r="H586" s="121" t="s">
        <v>280</v>
      </c>
      <c r="I586" s="96" t="s">
        <v>11</v>
      </c>
      <c r="J586" s="93" t="s">
        <v>736</v>
      </c>
      <c r="K586" s="93" t="s">
        <v>1106</v>
      </c>
      <c r="L586" s="93" t="s">
        <v>1107</v>
      </c>
      <c r="M586" s="97" t="s">
        <v>32</v>
      </c>
      <c r="N586" s="98" t="s">
        <v>32</v>
      </c>
      <c r="O586" s="93" t="s">
        <v>975</v>
      </c>
      <c r="P586" s="93" t="s">
        <v>980</v>
      </c>
      <c r="Q586" s="93" t="s">
        <v>594</v>
      </c>
      <c r="R586" s="93" t="s">
        <v>595</v>
      </c>
      <c r="S586" s="93" t="s">
        <v>984</v>
      </c>
    </row>
    <row r="587" spans="1:19">
      <c r="A587" s="92" t="s">
        <v>62</v>
      </c>
      <c r="B587" s="93" t="str">
        <f t="shared" si="11"/>
        <v>Tricladium splendens Ingold</v>
      </c>
      <c r="C587" s="94" t="s">
        <v>50</v>
      </c>
      <c r="D587" s="94" t="s">
        <v>204</v>
      </c>
      <c r="E587" s="93" t="s">
        <v>26</v>
      </c>
      <c r="H587" s="95">
        <v>31415</v>
      </c>
      <c r="I587" s="96" t="s">
        <v>10</v>
      </c>
      <c r="J587" s="93" t="s">
        <v>17</v>
      </c>
      <c r="M587" s="97" t="s">
        <v>32</v>
      </c>
      <c r="N587" s="98" t="s">
        <v>32</v>
      </c>
    </row>
    <row r="588" spans="1:19">
      <c r="A588" s="92" t="s">
        <v>553</v>
      </c>
      <c r="B588" s="93" t="str">
        <f t="shared" si="11"/>
        <v>Hydrocina chaetocladia Scheuer</v>
      </c>
      <c r="C588" s="94" t="s">
        <v>1173</v>
      </c>
      <c r="D588" s="94" t="s">
        <v>193</v>
      </c>
      <c r="E588" s="93" t="s">
        <v>1174</v>
      </c>
      <c r="F588" s="93" t="s">
        <v>586</v>
      </c>
      <c r="H588" s="122" t="s">
        <v>581</v>
      </c>
      <c r="I588" s="96" t="s">
        <v>10</v>
      </c>
      <c r="J588" s="93" t="s">
        <v>17</v>
      </c>
      <c r="M588" s="97" t="s">
        <v>32</v>
      </c>
      <c r="N588" s="98" t="s">
        <v>32</v>
      </c>
    </row>
    <row r="589" spans="1:19" s="27" customFormat="1" ht="14.4">
      <c r="A589" s="26" t="s">
        <v>552</v>
      </c>
      <c r="B589" s="27" t="str">
        <f t="shared" si="11"/>
        <v xml:space="preserve">Anguillospora longissima (Sacc. &amp; P. Syd.) Ingold </v>
      </c>
      <c r="C589" s="27" t="s">
        <v>31</v>
      </c>
      <c r="D589" s="27" t="s">
        <v>132</v>
      </c>
      <c r="E589" s="27" t="s">
        <v>223</v>
      </c>
      <c r="F589" s="27" t="s">
        <v>584</v>
      </c>
      <c r="H589" s="70" t="s">
        <v>581</v>
      </c>
      <c r="I589" s="29" t="s">
        <v>10</v>
      </c>
      <c r="J589" s="27" t="s">
        <v>733</v>
      </c>
      <c r="M589" s="29" t="s">
        <v>32</v>
      </c>
      <c r="N589" s="29" t="s">
        <v>32</v>
      </c>
    </row>
    <row r="590" spans="1:19">
      <c r="A590" s="92" t="s">
        <v>188</v>
      </c>
      <c r="B590" s="93" t="str">
        <f t="shared" si="11"/>
        <v>Crucella subtilis Marvanová &amp; Suberkr.</v>
      </c>
      <c r="C590" s="94" t="s">
        <v>189</v>
      </c>
      <c r="D590" s="94" t="s">
        <v>190</v>
      </c>
      <c r="E590" s="93" t="s">
        <v>227</v>
      </c>
      <c r="F590" s="93" t="s">
        <v>1817</v>
      </c>
      <c r="H590" s="122" t="s">
        <v>581</v>
      </c>
      <c r="I590" s="96" t="s">
        <v>10</v>
      </c>
      <c r="J590" s="93" t="s">
        <v>17</v>
      </c>
      <c r="M590" s="97" t="s">
        <v>32</v>
      </c>
      <c r="N590" s="98" t="s">
        <v>32</v>
      </c>
    </row>
    <row r="591" spans="1:19">
      <c r="A591" s="92" t="s">
        <v>551</v>
      </c>
      <c r="B591" s="93" t="str">
        <f t="shared" ref="B591:B634" si="25">CONCATENATE(C591,M591,D591,N591,E591)</f>
        <v>Alatospora acuminata Ingold</v>
      </c>
      <c r="C591" s="94" t="s">
        <v>28</v>
      </c>
      <c r="D591" s="94" t="s">
        <v>57</v>
      </c>
      <c r="E591" s="93" t="s">
        <v>26</v>
      </c>
      <c r="F591" s="93" t="s">
        <v>585</v>
      </c>
      <c r="H591" s="122" t="s">
        <v>580</v>
      </c>
      <c r="I591" s="96" t="s">
        <v>10</v>
      </c>
      <c r="J591" s="93" t="s">
        <v>17</v>
      </c>
      <c r="M591" s="97" t="s">
        <v>32</v>
      </c>
      <c r="N591" s="98" t="s">
        <v>32</v>
      </c>
    </row>
    <row r="592" spans="1:19">
      <c r="A592" s="92" t="s">
        <v>127</v>
      </c>
      <c r="B592" s="93" t="str">
        <f t="shared" si="25"/>
        <v>Lemonniera aquatica De Wild.</v>
      </c>
      <c r="C592" s="94" t="s">
        <v>212</v>
      </c>
      <c r="D592" s="94" t="s">
        <v>20</v>
      </c>
      <c r="E592" s="93" t="s">
        <v>221</v>
      </c>
      <c r="F592" s="93" t="s">
        <v>128</v>
      </c>
      <c r="H592" s="121" t="s">
        <v>1818</v>
      </c>
      <c r="I592" s="96" t="s">
        <v>10</v>
      </c>
      <c r="J592" s="93" t="s">
        <v>17</v>
      </c>
      <c r="M592" s="97" t="s">
        <v>32</v>
      </c>
      <c r="N592" s="98" t="s">
        <v>32</v>
      </c>
    </row>
    <row r="593" spans="1:19">
      <c r="A593" s="92" t="s">
        <v>556</v>
      </c>
      <c r="B593" s="93" t="str">
        <f t="shared" si="25"/>
        <v xml:space="preserve">Flagellospora sp. 1  </v>
      </c>
      <c r="C593" s="94" t="s">
        <v>167</v>
      </c>
      <c r="D593" s="94" t="s">
        <v>439</v>
      </c>
      <c r="F593" s="93" t="s">
        <v>128</v>
      </c>
      <c r="H593" s="121" t="s">
        <v>1818</v>
      </c>
      <c r="I593" s="96" t="s">
        <v>10</v>
      </c>
      <c r="J593" s="93" t="s">
        <v>564</v>
      </c>
      <c r="M593" s="97" t="s">
        <v>32</v>
      </c>
      <c r="N593" s="98" t="s">
        <v>32</v>
      </c>
    </row>
    <row r="594" spans="1:19">
      <c r="A594" s="92" t="s">
        <v>561</v>
      </c>
      <c r="B594" s="93" t="str">
        <f t="shared" si="25"/>
        <v>Tetracladium marchalianum De Wild.</v>
      </c>
      <c r="C594" s="94" t="s">
        <v>217</v>
      </c>
      <c r="D594" s="94" t="s">
        <v>218</v>
      </c>
      <c r="E594" s="93" t="s">
        <v>221</v>
      </c>
      <c r="F594" s="93" t="s">
        <v>560</v>
      </c>
      <c r="H594" s="95">
        <v>31034</v>
      </c>
      <c r="I594" s="96" t="s">
        <v>10</v>
      </c>
      <c r="J594" s="93" t="s">
        <v>17</v>
      </c>
      <c r="M594" s="97" t="s">
        <v>32</v>
      </c>
      <c r="N594" s="98" t="s">
        <v>32</v>
      </c>
    </row>
    <row r="595" spans="1:19">
      <c r="A595" s="92" t="s">
        <v>559</v>
      </c>
      <c r="B595" s="93" t="str">
        <f t="shared" si="25"/>
        <v>Clavariopsis aquatica De Wild.</v>
      </c>
      <c r="C595" s="94" t="s">
        <v>162</v>
      </c>
      <c r="D595" s="94" t="s">
        <v>20</v>
      </c>
      <c r="E595" s="93" t="s">
        <v>221</v>
      </c>
      <c r="F595" s="93" t="s">
        <v>560</v>
      </c>
      <c r="H595" s="95">
        <v>31034</v>
      </c>
      <c r="I595" s="96" t="s">
        <v>10</v>
      </c>
      <c r="M595" s="97" t="s">
        <v>32</v>
      </c>
      <c r="N595" s="98" t="s">
        <v>32</v>
      </c>
    </row>
    <row r="596" spans="1:19">
      <c r="A596" s="92" t="s">
        <v>544</v>
      </c>
      <c r="B596" s="93" t="str">
        <f t="shared" si="25"/>
        <v xml:space="preserve">Filosporella anellidica </v>
      </c>
      <c r="C596" s="94" t="s">
        <v>102</v>
      </c>
      <c r="D596" s="93" t="s">
        <v>2076</v>
      </c>
      <c r="H596" s="95">
        <v>29972</v>
      </c>
      <c r="I596" s="96" t="s">
        <v>10</v>
      </c>
      <c r="J596" s="93" t="s">
        <v>1154</v>
      </c>
      <c r="K596" s="93" t="s">
        <v>780</v>
      </c>
      <c r="L596" s="93" t="s">
        <v>1153</v>
      </c>
      <c r="M596" s="97" t="s">
        <v>32</v>
      </c>
      <c r="N596" s="98" t="s">
        <v>32</v>
      </c>
      <c r="O596" s="93" t="s">
        <v>975</v>
      </c>
      <c r="P596" s="93" t="s">
        <v>980</v>
      </c>
      <c r="Q596" s="93" t="s">
        <v>594</v>
      </c>
      <c r="R596" s="93" t="s">
        <v>595</v>
      </c>
      <c r="S596" s="93" t="s">
        <v>984</v>
      </c>
    </row>
    <row r="597" spans="1:19">
      <c r="A597" s="92" t="s">
        <v>2083</v>
      </c>
      <c r="B597" s="93" t="str">
        <f t="shared" si="25"/>
        <v>Tetracladium marchalianum De Wild.</v>
      </c>
      <c r="C597" s="94" t="s">
        <v>217</v>
      </c>
      <c r="D597" s="94" t="s">
        <v>218</v>
      </c>
      <c r="E597" s="93" t="s">
        <v>221</v>
      </c>
      <c r="F597" s="93" t="s">
        <v>583</v>
      </c>
      <c r="H597" s="95">
        <v>31415</v>
      </c>
      <c r="I597" s="96" t="s">
        <v>10</v>
      </c>
      <c r="J597" s="93" t="s">
        <v>17</v>
      </c>
      <c r="M597" s="97" t="s">
        <v>32</v>
      </c>
      <c r="N597" s="98" t="s">
        <v>32</v>
      </c>
    </row>
    <row r="598" spans="1:19">
      <c r="A598" s="92" t="s">
        <v>2082</v>
      </c>
      <c r="B598" s="93" t="str">
        <f t="shared" si="25"/>
        <v xml:space="preserve">Amniculicola pseudolongissima </v>
      </c>
      <c r="C598" s="94" t="s">
        <v>1490</v>
      </c>
      <c r="D598" s="94" t="s">
        <v>534</v>
      </c>
      <c r="F598" s="93" t="s">
        <v>583</v>
      </c>
      <c r="H598" s="95">
        <v>31415</v>
      </c>
      <c r="I598" s="96" t="s">
        <v>10</v>
      </c>
      <c r="J598" s="93" t="s">
        <v>1745</v>
      </c>
      <c r="K598" s="93" t="s">
        <v>780</v>
      </c>
      <c r="L598" s="93" t="s">
        <v>2081</v>
      </c>
      <c r="M598" s="97" t="s">
        <v>32</v>
      </c>
      <c r="N598" s="98" t="s">
        <v>32</v>
      </c>
    </row>
    <row r="599" spans="1:19">
      <c r="A599" s="92" t="s">
        <v>545</v>
      </c>
      <c r="B599" s="93" t="str">
        <f t="shared" si="25"/>
        <v>Lemonniera aquatica De Wild.</v>
      </c>
      <c r="C599" s="94" t="s">
        <v>212</v>
      </c>
      <c r="D599" s="94" t="s">
        <v>20</v>
      </c>
      <c r="E599" s="93" t="s">
        <v>221</v>
      </c>
      <c r="F599" s="93" t="s">
        <v>15</v>
      </c>
      <c r="H599" s="95">
        <v>31941</v>
      </c>
      <c r="I599" s="96" t="s">
        <v>10</v>
      </c>
      <c r="J599" s="93" t="s">
        <v>17</v>
      </c>
      <c r="M599" s="97" t="s">
        <v>32</v>
      </c>
      <c r="N599" s="98" t="s">
        <v>32</v>
      </c>
    </row>
    <row r="600" spans="1:19">
      <c r="A600" s="92" t="s">
        <v>116</v>
      </c>
      <c r="B600" s="93" t="str">
        <f t="shared" si="25"/>
        <v xml:space="preserve">Filosporella cf. anellidica </v>
      </c>
      <c r="C600" s="94" t="s">
        <v>102</v>
      </c>
      <c r="D600" s="94" t="s">
        <v>2077</v>
      </c>
      <c r="F600" s="93" t="s">
        <v>15</v>
      </c>
      <c r="H600" s="121" t="s">
        <v>16</v>
      </c>
      <c r="I600" s="96" t="s">
        <v>10</v>
      </c>
      <c r="J600" s="93" t="s">
        <v>1156</v>
      </c>
      <c r="K600" s="93" t="s">
        <v>780</v>
      </c>
      <c r="L600" s="93" t="s">
        <v>1155</v>
      </c>
      <c r="M600" s="97" t="s">
        <v>32</v>
      </c>
      <c r="N600" s="98" t="s">
        <v>32</v>
      </c>
      <c r="O600" s="93" t="s">
        <v>975</v>
      </c>
      <c r="P600" s="93" t="s">
        <v>980</v>
      </c>
      <c r="Q600" s="93" t="s">
        <v>594</v>
      </c>
      <c r="R600" s="93" t="s">
        <v>595</v>
      </c>
      <c r="S600" s="93" t="s">
        <v>984</v>
      </c>
    </row>
    <row r="601" spans="1:19" s="27" customFormat="1" ht="14.4">
      <c r="A601" s="26" t="s">
        <v>542</v>
      </c>
      <c r="B601" s="27" t="str">
        <f t="shared" si="25"/>
        <v>Flagellospora curvula Ingold</v>
      </c>
      <c r="C601" s="27" t="s">
        <v>167</v>
      </c>
      <c r="D601" s="27" t="s">
        <v>202</v>
      </c>
      <c r="E601" s="27" t="s">
        <v>26</v>
      </c>
      <c r="F601" s="27" t="s">
        <v>15</v>
      </c>
      <c r="H601" s="28">
        <v>31947</v>
      </c>
      <c r="I601" s="29" t="s">
        <v>10</v>
      </c>
      <c r="J601" s="27" t="s">
        <v>733</v>
      </c>
      <c r="M601" s="35" t="s">
        <v>32</v>
      </c>
      <c r="N601" s="35" t="s">
        <v>32</v>
      </c>
    </row>
    <row r="602" spans="1:19">
      <c r="A602" s="92" t="s">
        <v>9</v>
      </c>
      <c r="B602" s="93" t="str">
        <f t="shared" si="25"/>
        <v>Geniculospora inflata (Ingold) Sv. Nilsson ex Marvanová &amp; Sv. Nilsson</v>
      </c>
      <c r="C602" s="94" t="s">
        <v>13</v>
      </c>
      <c r="D602" s="94" t="s">
        <v>14</v>
      </c>
      <c r="E602" s="93" t="s">
        <v>34</v>
      </c>
      <c r="F602" s="93" t="s">
        <v>15</v>
      </c>
      <c r="H602" s="121" t="s">
        <v>16</v>
      </c>
      <c r="I602" s="96" t="s">
        <v>10</v>
      </c>
      <c r="J602" s="93" t="s">
        <v>17</v>
      </c>
      <c r="M602" s="97" t="s">
        <v>32</v>
      </c>
      <c r="N602" s="98" t="s">
        <v>32</v>
      </c>
    </row>
    <row r="603" spans="1:19">
      <c r="A603" s="92" t="s">
        <v>546</v>
      </c>
      <c r="B603" s="93" t="str">
        <f t="shared" si="25"/>
        <v>Alatospora acuminata Ingold</v>
      </c>
      <c r="C603" s="94" t="s">
        <v>28</v>
      </c>
      <c r="D603" s="94" t="s">
        <v>57</v>
      </c>
      <c r="E603" s="93" t="s">
        <v>26</v>
      </c>
      <c r="F603" s="93" t="s">
        <v>15</v>
      </c>
      <c r="H603" s="95">
        <v>30823</v>
      </c>
      <c r="I603" s="96" t="s">
        <v>10</v>
      </c>
      <c r="J603" s="93" t="s">
        <v>17</v>
      </c>
      <c r="M603" s="97" t="s">
        <v>32</v>
      </c>
      <c r="N603" s="98" t="s">
        <v>32</v>
      </c>
    </row>
    <row r="604" spans="1:19" s="27" customFormat="1" ht="14.4">
      <c r="A604" s="26" t="s">
        <v>550</v>
      </c>
      <c r="B604" s="27" t="str">
        <f t="shared" si="25"/>
        <v>Lemonniera terrestris Tubaki</v>
      </c>
      <c r="C604" s="27" t="s">
        <v>212</v>
      </c>
      <c r="D604" s="27" t="s">
        <v>578</v>
      </c>
      <c r="E604" s="27" t="s">
        <v>229</v>
      </c>
      <c r="F604" s="27" t="s">
        <v>15</v>
      </c>
      <c r="H604" s="28">
        <v>30866</v>
      </c>
      <c r="I604" s="29" t="s">
        <v>10</v>
      </c>
      <c r="J604" s="27" t="s">
        <v>733</v>
      </c>
      <c r="M604" s="35" t="s">
        <v>32</v>
      </c>
      <c r="N604" s="35" t="s">
        <v>32</v>
      </c>
    </row>
    <row r="605" spans="1:19">
      <c r="A605" s="92" t="s">
        <v>557</v>
      </c>
      <c r="B605" s="93" t="str">
        <f t="shared" si="25"/>
        <v>Clavariopsis aquatica De Wild.</v>
      </c>
      <c r="C605" s="94" t="s">
        <v>162</v>
      </c>
      <c r="D605" s="94" t="s">
        <v>20</v>
      </c>
      <c r="E605" s="93" t="s">
        <v>221</v>
      </c>
      <c r="F605" s="93" t="s">
        <v>15</v>
      </c>
      <c r="H605" s="95">
        <v>30824</v>
      </c>
      <c r="I605" s="96" t="s">
        <v>10</v>
      </c>
      <c r="M605" s="97" t="s">
        <v>32</v>
      </c>
      <c r="N605" s="98" t="s">
        <v>32</v>
      </c>
    </row>
    <row r="606" spans="1:19" s="27" customFormat="1" ht="14.4">
      <c r="A606" s="26" t="s">
        <v>543</v>
      </c>
      <c r="B606" s="27" t="str">
        <f t="shared" si="25"/>
        <v>Anguillospora pseudolongissima Ranzoni</v>
      </c>
      <c r="C606" s="27" t="s">
        <v>31</v>
      </c>
      <c r="D606" s="27" t="s">
        <v>534</v>
      </c>
      <c r="E606" s="27" t="s">
        <v>225</v>
      </c>
      <c r="F606" s="27" t="s">
        <v>15</v>
      </c>
      <c r="H606" s="28">
        <v>31034</v>
      </c>
      <c r="I606" s="29" t="s">
        <v>10</v>
      </c>
      <c r="J606" s="27" t="s">
        <v>1676</v>
      </c>
      <c r="M606" s="29" t="s">
        <v>32</v>
      </c>
      <c r="N606" s="29" t="s">
        <v>32</v>
      </c>
    </row>
    <row r="607" spans="1:19">
      <c r="A607" s="92" t="s">
        <v>548</v>
      </c>
      <c r="B607" s="93" t="str">
        <f t="shared" si="25"/>
        <v xml:space="preserve">Clavatospora longibrachiata (Ingold) Sv. Nilsson ex Marvanová &amp; Sv. Nilsson </v>
      </c>
      <c r="C607" s="94" t="s">
        <v>324</v>
      </c>
      <c r="D607" s="94" t="s">
        <v>325</v>
      </c>
      <c r="E607" s="93" t="s">
        <v>326</v>
      </c>
      <c r="F607" s="93" t="s">
        <v>15</v>
      </c>
      <c r="H607" s="95">
        <v>30770</v>
      </c>
      <c r="I607" s="96" t="s">
        <v>10</v>
      </c>
      <c r="J607" s="93" t="s">
        <v>17</v>
      </c>
      <c r="M607" s="97" t="s">
        <v>32</v>
      </c>
      <c r="N607" s="98" t="s">
        <v>32</v>
      </c>
    </row>
    <row r="608" spans="1:19">
      <c r="A608" s="92" t="s">
        <v>549</v>
      </c>
      <c r="B608" s="93" t="str">
        <f t="shared" si="25"/>
        <v>Neonectria lugdunensis (Sacc. &amp; Therry) L. Lombard &amp; Crous</v>
      </c>
      <c r="C608" s="94" t="s">
        <v>1015</v>
      </c>
      <c r="D608" s="94" t="s">
        <v>136</v>
      </c>
      <c r="E608" s="93" t="s">
        <v>1016</v>
      </c>
      <c r="F608" s="93" t="s">
        <v>15</v>
      </c>
      <c r="H608" s="95">
        <v>31940</v>
      </c>
      <c r="I608" s="96" t="s">
        <v>10</v>
      </c>
      <c r="J608" s="93" t="s">
        <v>17</v>
      </c>
      <c r="M608" s="97" t="s">
        <v>32</v>
      </c>
      <c r="N608" s="98" t="s">
        <v>32</v>
      </c>
    </row>
    <row r="609" spans="1:19">
      <c r="A609" s="92" t="s">
        <v>547</v>
      </c>
      <c r="B609" s="93" t="str">
        <f t="shared" si="25"/>
        <v>Geniculospora inflata (Ingold) Sv. Nilsson ex Marvanová &amp; Sv. Nilsson</v>
      </c>
      <c r="C609" s="94" t="s">
        <v>13</v>
      </c>
      <c r="D609" s="94" t="s">
        <v>14</v>
      </c>
      <c r="E609" s="93" t="s">
        <v>34</v>
      </c>
      <c r="F609" s="93" t="s">
        <v>15</v>
      </c>
      <c r="H609" s="95">
        <v>30823</v>
      </c>
      <c r="I609" s="96" t="s">
        <v>10</v>
      </c>
      <c r="J609" s="93" t="s">
        <v>17</v>
      </c>
      <c r="M609" s="97" t="s">
        <v>32</v>
      </c>
      <c r="N609" s="98" t="s">
        <v>32</v>
      </c>
    </row>
    <row r="610" spans="1:19">
      <c r="A610" s="92" t="s">
        <v>558</v>
      </c>
      <c r="B610" s="93" t="str">
        <f t="shared" si="25"/>
        <v>Articulospora tetracladia Ingold</v>
      </c>
      <c r="C610" s="94" t="s">
        <v>81</v>
      </c>
      <c r="D610" s="94" t="s">
        <v>82</v>
      </c>
      <c r="E610" s="93" t="s">
        <v>26</v>
      </c>
      <c r="F610" s="93" t="s">
        <v>15</v>
      </c>
      <c r="H610" s="95">
        <v>30715</v>
      </c>
      <c r="I610" s="96" t="s">
        <v>10</v>
      </c>
      <c r="J610" s="93" t="s">
        <v>17</v>
      </c>
      <c r="M610" s="97" t="s">
        <v>32</v>
      </c>
      <c r="N610" s="98" t="s">
        <v>32</v>
      </c>
    </row>
    <row r="611" spans="1:19" s="27" customFormat="1" ht="14.4">
      <c r="A611" s="66" t="s">
        <v>592</v>
      </c>
      <c r="B611" s="27" t="str">
        <f t="shared" si="25"/>
        <v>Pseudosigmoidea cranei K. Ando &amp; N. Nakamura</v>
      </c>
      <c r="C611" s="27" t="s">
        <v>512</v>
      </c>
      <c r="D611" s="27" t="s">
        <v>398</v>
      </c>
      <c r="E611" s="27" t="s">
        <v>579</v>
      </c>
      <c r="H611" s="28"/>
      <c r="I611" s="29"/>
      <c r="J611" s="27" t="s">
        <v>733</v>
      </c>
      <c r="M611" s="29" t="s">
        <v>32</v>
      </c>
      <c r="N611" s="29" t="s">
        <v>32</v>
      </c>
    </row>
    <row r="612" spans="1:19" s="27" customFormat="1" ht="14.4">
      <c r="A612" s="26" t="s">
        <v>518</v>
      </c>
      <c r="B612" s="27" t="str">
        <f t="shared" si="25"/>
        <v>Heliscella stellatacula (P.W. Kirk ex Marvanová &amp; Sv. Nilsson) Marvanová</v>
      </c>
      <c r="C612" s="27" t="s">
        <v>519</v>
      </c>
      <c r="D612" s="27" t="s">
        <v>529</v>
      </c>
      <c r="E612" s="27" t="s">
        <v>575</v>
      </c>
      <c r="H612" s="28"/>
      <c r="I612" s="29"/>
      <c r="J612" s="27" t="s">
        <v>733</v>
      </c>
      <c r="M612" s="35" t="s">
        <v>32</v>
      </c>
      <c r="N612" s="35" t="s">
        <v>32</v>
      </c>
    </row>
    <row r="613" spans="1:19">
      <c r="A613" s="92" t="s">
        <v>489</v>
      </c>
      <c r="B613" s="93" t="str">
        <f t="shared" si="25"/>
        <v>Filosporella annelidica (Shearer &amp; J.L. Crane) J.L. Crane &amp; Shearer</v>
      </c>
      <c r="C613" s="94" t="s">
        <v>102</v>
      </c>
      <c r="D613" s="94" t="s">
        <v>537</v>
      </c>
      <c r="E613" s="93" t="s">
        <v>573</v>
      </c>
      <c r="M613" s="97" t="s">
        <v>32</v>
      </c>
      <c r="N613" s="98" t="s">
        <v>32</v>
      </c>
    </row>
    <row r="614" spans="1:19">
      <c r="A614" s="92" t="s">
        <v>522</v>
      </c>
      <c r="B614" s="93" t="str">
        <f t="shared" si="25"/>
        <v>Colispora elongata Marvanová</v>
      </c>
      <c r="C614" s="94" t="s">
        <v>523</v>
      </c>
      <c r="D614" s="94" t="s">
        <v>531</v>
      </c>
      <c r="E614" s="93" t="s">
        <v>37</v>
      </c>
      <c r="K614" s="93" t="s">
        <v>1596</v>
      </c>
      <c r="M614" s="97" t="s">
        <v>32</v>
      </c>
      <c r="N614" s="98" t="s">
        <v>32</v>
      </c>
    </row>
    <row r="615" spans="1:19">
      <c r="A615" s="92" t="s">
        <v>509</v>
      </c>
      <c r="B615" s="93" t="str">
        <f t="shared" si="25"/>
        <v>Taeniolella typhoides Gulis &amp; Marvanová</v>
      </c>
      <c r="C615" s="94" t="s">
        <v>97</v>
      </c>
      <c r="D615" s="94" t="s">
        <v>98</v>
      </c>
      <c r="E615" s="93" t="s">
        <v>237</v>
      </c>
      <c r="I615" s="96" t="s">
        <v>11</v>
      </c>
      <c r="M615" s="97" t="s">
        <v>32</v>
      </c>
      <c r="N615" s="98" t="s">
        <v>32</v>
      </c>
    </row>
    <row r="616" spans="1:19">
      <c r="A616" s="92" t="s">
        <v>520</v>
      </c>
      <c r="B616" s="93" t="str">
        <f t="shared" si="25"/>
        <v>Mycofalcella calcarata Marvanová, Om-Kalth. &amp; J. Webster</v>
      </c>
      <c r="C616" s="94" t="s">
        <v>54</v>
      </c>
      <c r="D616" s="94" t="s">
        <v>55</v>
      </c>
      <c r="E616" s="93" t="s">
        <v>234</v>
      </c>
      <c r="G616" s="93" t="s">
        <v>1705</v>
      </c>
      <c r="K616" s="93" t="s">
        <v>1595</v>
      </c>
      <c r="M616" s="97" t="s">
        <v>32</v>
      </c>
      <c r="N616" s="98" t="s">
        <v>32</v>
      </c>
    </row>
    <row r="617" spans="1:19">
      <c r="A617" s="92" t="s">
        <v>540</v>
      </c>
      <c r="B617" s="93" t="str">
        <f t="shared" si="25"/>
        <v>Filosporella exilis Gulis &amp; Marvanová</v>
      </c>
      <c r="C617" s="94" t="s">
        <v>102</v>
      </c>
      <c r="D617" s="94" t="s">
        <v>103</v>
      </c>
      <c r="E617" s="93" t="s">
        <v>237</v>
      </c>
      <c r="G617" s="93" t="s">
        <v>1706</v>
      </c>
      <c r="I617" s="96" t="s">
        <v>11</v>
      </c>
      <c r="M617" s="97" t="s">
        <v>32</v>
      </c>
      <c r="N617" s="98" t="s">
        <v>32</v>
      </c>
    </row>
    <row r="618" spans="1:19">
      <c r="A618" s="92" t="s">
        <v>538</v>
      </c>
      <c r="B618" s="93" t="str">
        <f t="shared" si="25"/>
        <v>Filosporella exilis Gulis &amp; Marvanová</v>
      </c>
      <c r="C618" s="94" t="s">
        <v>102</v>
      </c>
      <c r="D618" s="94" t="s">
        <v>103</v>
      </c>
      <c r="E618" s="93" t="s">
        <v>237</v>
      </c>
      <c r="G618" s="93" t="s">
        <v>1707</v>
      </c>
      <c r="I618" s="96" t="s">
        <v>11</v>
      </c>
      <c r="M618" s="97" t="s">
        <v>32</v>
      </c>
      <c r="N618" s="98" t="s">
        <v>32</v>
      </c>
    </row>
    <row r="619" spans="1:19">
      <c r="A619" s="92" t="s">
        <v>507</v>
      </c>
      <c r="B619" s="93" t="str">
        <f t="shared" si="25"/>
        <v>Filosporella exilis Gulis &amp; Marvanová</v>
      </c>
      <c r="C619" s="94" t="s">
        <v>102</v>
      </c>
      <c r="D619" s="94" t="s">
        <v>103</v>
      </c>
      <c r="E619" s="93" t="s">
        <v>237</v>
      </c>
      <c r="G619" s="93" t="s">
        <v>1707</v>
      </c>
      <c r="I619" s="96" t="s">
        <v>11</v>
      </c>
      <c r="M619" s="97" t="s">
        <v>32</v>
      </c>
      <c r="N619" s="98" t="s">
        <v>32</v>
      </c>
    </row>
    <row r="620" spans="1:19">
      <c r="A620" s="92" t="s">
        <v>539</v>
      </c>
      <c r="B620" s="93" t="str">
        <f t="shared" si="25"/>
        <v>Filosporella exilis Gulis &amp; Marvanová</v>
      </c>
      <c r="C620" s="94" t="s">
        <v>102</v>
      </c>
      <c r="D620" s="94" t="s">
        <v>103</v>
      </c>
      <c r="E620" s="93" t="s">
        <v>237</v>
      </c>
      <c r="G620" s="93" t="s">
        <v>1708</v>
      </c>
      <c r="I620" s="96" t="s">
        <v>11</v>
      </c>
      <c r="M620" s="97" t="s">
        <v>32</v>
      </c>
      <c r="N620" s="98" t="s">
        <v>32</v>
      </c>
    </row>
    <row r="621" spans="1:19">
      <c r="A621" s="92" t="s">
        <v>505</v>
      </c>
      <c r="B621" s="93" t="str">
        <f t="shared" si="25"/>
        <v>Filosporella versimorpha Marvanová et al.</v>
      </c>
      <c r="C621" s="94" t="s">
        <v>102</v>
      </c>
      <c r="D621" s="94" t="s">
        <v>126</v>
      </c>
      <c r="E621" s="93" t="s">
        <v>230</v>
      </c>
      <c r="G621" s="93" t="s">
        <v>1709</v>
      </c>
      <c r="M621" s="97" t="s">
        <v>32</v>
      </c>
      <c r="N621" s="98" t="s">
        <v>32</v>
      </c>
    </row>
    <row r="622" spans="1:19">
      <c r="A622" s="92" t="s">
        <v>515</v>
      </c>
      <c r="B622" s="93" t="str">
        <f t="shared" si="25"/>
        <v>Filosporella versimorpha Marvanová et al.</v>
      </c>
      <c r="C622" s="94" t="s">
        <v>102</v>
      </c>
      <c r="D622" s="94" t="s">
        <v>126</v>
      </c>
      <c r="E622" s="93" t="s">
        <v>230</v>
      </c>
      <c r="G622" s="93" t="s">
        <v>1710</v>
      </c>
      <c r="K622" s="93" t="s">
        <v>1540</v>
      </c>
      <c r="M622" s="97" t="s">
        <v>32</v>
      </c>
      <c r="N622" s="98" t="s">
        <v>32</v>
      </c>
    </row>
    <row r="623" spans="1:19">
      <c r="A623" s="92" t="s">
        <v>555</v>
      </c>
      <c r="B623" s="93" t="str">
        <f t="shared" si="25"/>
        <v>Filosporella versimorpha Marvanová et al.</v>
      </c>
      <c r="C623" s="94" t="s">
        <v>102</v>
      </c>
      <c r="D623" s="94" t="s">
        <v>126</v>
      </c>
      <c r="E623" s="93" t="s">
        <v>230</v>
      </c>
      <c r="G623" s="93" t="s">
        <v>1711</v>
      </c>
      <c r="M623" s="97" t="s">
        <v>32</v>
      </c>
      <c r="N623" s="98" t="s">
        <v>32</v>
      </c>
    </row>
    <row r="624" spans="1:19">
      <c r="A624" s="92" t="s">
        <v>524</v>
      </c>
      <c r="B624" s="93" t="str">
        <f t="shared" si="25"/>
        <v>Flagellospora curta J. Webster</v>
      </c>
      <c r="C624" s="94" t="s">
        <v>167</v>
      </c>
      <c r="D624" s="94" t="s">
        <v>532</v>
      </c>
      <c r="E624" s="93" t="s">
        <v>576</v>
      </c>
      <c r="G624" s="93" t="s">
        <v>1712</v>
      </c>
      <c r="J624" s="93" t="s">
        <v>734</v>
      </c>
      <c r="K624" s="93" t="s">
        <v>780</v>
      </c>
      <c r="L624" s="93" t="s">
        <v>1012</v>
      </c>
      <c r="M624" s="97" t="s">
        <v>32</v>
      </c>
      <c r="N624" s="98" t="s">
        <v>32</v>
      </c>
      <c r="O624" s="93" t="s">
        <v>975</v>
      </c>
      <c r="P624" s="93" t="s">
        <v>980</v>
      </c>
      <c r="Q624" s="93" t="s">
        <v>983</v>
      </c>
      <c r="R624" s="93" t="s">
        <v>992</v>
      </c>
      <c r="S624" s="93" t="s">
        <v>993</v>
      </c>
    </row>
    <row r="625" spans="1:19">
      <c r="A625" s="92" t="s">
        <v>506</v>
      </c>
      <c r="B625" s="93" t="str">
        <f t="shared" si="25"/>
        <v>Filosporella annelidica (Shearer &amp; J.L. Crane) J.L. Crane &amp; Shearer</v>
      </c>
      <c r="C625" s="94" t="s">
        <v>102</v>
      </c>
      <c r="D625" s="94" t="s">
        <v>537</v>
      </c>
      <c r="E625" s="93" t="s">
        <v>573</v>
      </c>
      <c r="G625" s="93" t="s">
        <v>1713</v>
      </c>
      <c r="M625" s="97" t="s">
        <v>32</v>
      </c>
      <c r="N625" s="98" t="s">
        <v>32</v>
      </c>
    </row>
    <row r="626" spans="1:19">
      <c r="A626" s="92" t="s">
        <v>525</v>
      </c>
      <c r="B626" s="93" t="str">
        <f t="shared" si="25"/>
        <v>Gorgomyces hungaricus J. Gönczöl &amp; Révay</v>
      </c>
      <c r="C626" s="94" t="s">
        <v>533</v>
      </c>
      <c r="D626" s="94" t="s">
        <v>535</v>
      </c>
      <c r="E626" s="93" t="s">
        <v>577</v>
      </c>
      <c r="G626" s="93" t="s">
        <v>1714</v>
      </c>
      <c r="M626" s="97" t="s">
        <v>32</v>
      </c>
      <c r="N626" s="98" t="s">
        <v>32</v>
      </c>
    </row>
    <row r="627" spans="1:19">
      <c r="A627" s="92" t="s">
        <v>513</v>
      </c>
      <c r="B627" s="93" t="str">
        <f t="shared" si="25"/>
        <v>Filosporella fistucella Marvanová &amp; P.J. Fisher</v>
      </c>
      <c r="C627" s="94" t="s">
        <v>102</v>
      </c>
      <c r="D627" s="94" t="s">
        <v>514</v>
      </c>
      <c r="E627" s="93" t="s">
        <v>574</v>
      </c>
      <c r="K627" s="93" t="s">
        <v>1594</v>
      </c>
      <c r="M627" s="97" t="s">
        <v>32</v>
      </c>
      <c r="N627" s="98" t="s">
        <v>32</v>
      </c>
    </row>
    <row r="628" spans="1:19" s="27" customFormat="1" ht="14.4">
      <c r="A628" s="26" t="s">
        <v>508</v>
      </c>
      <c r="B628" s="27" t="str">
        <f t="shared" si="25"/>
        <v>Flagellospora curvula Ingold</v>
      </c>
      <c r="C628" s="27" t="s">
        <v>167</v>
      </c>
      <c r="D628" s="27" t="s">
        <v>202</v>
      </c>
      <c r="E628" s="27" t="s">
        <v>26</v>
      </c>
      <c r="H628" s="28"/>
      <c r="I628" s="29"/>
      <c r="J628" s="27" t="s">
        <v>733</v>
      </c>
      <c r="M628" s="35" t="s">
        <v>32</v>
      </c>
      <c r="N628" s="35" t="s">
        <v>32</v>
      </c>
    </row>
    <row r="629" spans="1:19">
      <c r="A629" s="92" t="s">
        <v>510</v>
      </c>
      <c r="B629" s="93" t="str">
        <f t="shared" si="25"/>
        <v>Arbusculina fragmentans Marvanová</v>
      </c>
      <c r="C629" s="94" t="s">
        <v>302</v>
      </c>
      <c r="D629" s="94" t="s">
        <v>526</v>
      </c>
      <c r="E629" s="93" t="s">
        <v>37</v>
      </c>
      <c r="K629" s="93" t="s">
        <v>1593</v>
      </c>
      <c r="M629" s="97" t="s">
        <v>32</v>
      </c>
      <c r="N629" s="98" t="s">
        <v>32</v>
      </c>
    </row>
    <row r="630" spans="1:19">
      <c r="A630" s="92" t="s">
        <v>521</v>
      </c>
      <c r="B630" s="93" t="str">
        <f t="shared" si="25"/>
        <v>Flagellospora leucorhynchos Marvanová</v>
      </c>
      <c r="C630" s="94" t="s">
        <v>167</v>
      </c>
      <c r="D630" s="94" t="s">
        <v>530</v>
      </c>
      <c r="E630" s="93" t="s">
        <v>37</v>
      </c>
      <c r="J630" s="93" t="s">
        <v>734</v>
      </c>
      <c r="M630" s="97" t="s">
        <v>32</v>
      </c>
      <c r="N630" s="98" t="s">
        <v>32</v>
      </c>
    </row>
    <row r="631" spans="1:19">
      <c r="A631" s="92" t="s">
        <v>511</v>
      </c>
      <c r="B631" s="93" t="str">
        <f t="shared" si="25"/>
        <v>Tricladium obesum Marvanová</v>
      </c>
      <c r="C631" s="94" t="s">
        <v>50</v>
      </c>
      <c r="D631" s="94" t="s">
        <v>527</v>
      </c>
      <c r="E631" s="93" t="s">
        <v>37</v>
      </c>
      <c r="K631" s="93" t="s">
        <v>1583</v>
      </c>
      <c r="M631" s="97" t="s">
        <v>32</v>
      </c>
      <c r="N631" s="98" t="s">
        <v>32</v>
      </c>
    </row>
    <row r="632" spans="1:19">
      <c r="A632" s="92" t="s">
        <v>582</v>
      </c>
      <c r="B632" s="93" t="str">
        <f t="shared" si="25"/>
        <v>Varicosporium delicatium S.H. Iqbal</v>
      </c>
      <c r="C632" s="94" t="s">
        <v>164</v>
      </c>
      <c r="D632" s="94" t="s">
        <v>528</v>
      </c>
      <c r="E632" s="93" t="s">
        <v>242</v>
      </c>
      <c r="J632" s="93" t="s">
        <v>1128</v>
      </c>
      <c r="K632" s="93" t="s">
        <v>1345</v>
      </c>
      <c r="L632" s="93" t="s">
        <v>1129</v>
      </c>
      <c r="M632" s="97" t="s">
        <v>32</v>
      </c>
      <c r="N632" s="98" t="s">
        <v>32</v>
      </c>
      <c r="O632" s="93" t="s">
        <v>975</v>
      </c>
      <c r="P632" s="93" t="s">
        <v>980</v>
      </c>
      <c r="Q632" s="93" t="s">
        <v>594</v>
      </c>
      <c r="R632" s="93" t="s">
        <v>595</v>
      </c>
      <c r="S632" s="93" t="s">
        <v>984</v>
      </c>
    </row>
    <row r="633" spans="1:19">
      <c r="A633" s="92" t="s">
        <v>541</v>
      </c>
      <c r="B633" s="93" t="str">
        <f t="shared" si="25"/>
        <v>Miniancora allisoniensis Marvanová &amp; Bärl.</v>
      </c>
      <c r="C633" s="94" t="s">
        <v>516</v>
      </c>
      <c r="D633" s="94" t="s">
        <v>517</v>
      </c>
      <c r="E633" s="93" t="s">
        <v>427</v>
      </c>
      <c r="K633" s="93" t="s">
        <v>1592</v>
      </c>
      <c r="M633" s="97" t="s">
        <v>32</v>
      </c>
      <c r="N633" s="98" t="s">
        <v>32</v>
      </c>
    </row>
    <row r="634" spans="1:19">
      <c r="A634" s="92" t="s">
        <v>554</v>
      </c>
      <c r="B634" s="93" t="str">
        <f t="shared" si="25"/>
        <v xml:space="preserve">Anguillospora sp. </v>
      </c>
      <c r="C634" s="94" t="s">
        <v>31</v>
      </c>
      <c r="D634" s="94" t="s">
        <v>451</v>
      </c>
      <c r="F634" s="93" t="s">
        <v>124</v>
      </c>
      <c r="H634" s="121">
        <v>1994</v>
      </c>
      <c r="I634" s="96" t="s">
        <v>123</v>
      </c>
      <c r="J634" s="93" t="s">
        <v>1150</v>
      </c>
      <c r="K634" s="93" t="s">
        <v>780</v>
      </c>
      <c r="L634" s="93" t="s">
        <v>1149</v>
      </c>
      <c r="M634" s="97" t="s">
        <v>32</v>
      </c>
      <c r="N634" s="98" t="s">
        <v>32</v>
      </c>
      <c r="O634" s="93" t="s">
        <v>975</v>
      </c>
      <c r="P634" s="93" t="s">
        <v>980</v>
      </c>
      <c r="Q634" s="93" t="s">
        <v>594</v>
      </c>
      <c r="R634" s="93" t="s">
        <v>595</v>
      </c>
      <c r="S634" s="93" t="s">
        <v>984</v>
      </c>
    </row>
    <row r="635" spans="1:19">
      <c r="A635" s="92" t="s">
        <v>1674</v>
      </c>
      <c r="B635" s="93" t="str">
        <f>CONCATENATE(C635,M635,D635,N635,E635)</f>
        <v>Flagellospora saccata Marvanová &amp; Bärl.</v>
      </c>
      <c r="C635" s="94" t="s">
        <v>614</v>
      </c>
      <c r="D635" s="94" t="s">
        <v>1703</v>
      </c>
      <c r="E635" s="93" t="s">
        <v>427</v>
      </c>
    </row>
    <row r="636" spans="1:19">
      <c r="A636" s="92" t="s">
        <v>1675</v>
      </c>
      <c r="B636" s="93" t="str">
        <f t="shared" ref="B636:B637" si="26">CONCATENATE(C636,M636,D636,N636,E636)</f>
        <v>?</v>
      </c>
      <c r="C636" s="94" t="s">
        <v>62</v>
      </c>
    </row>
    <row r="637" spans="1:19">
      <c r="A637" s="92" t="s">
        <v>1677</v>
      </c>
      <c r="B637" s="93" t="str">
        <f t="shared" si="26"/>
        <v>Flagellospora curvula Ingold</v>
      </c>
      <c r="C637" s="94" t="s">
        <v>614</v>
      </c>
      <c r="D637" s="94" t="s">
        <v>682</v>
      </c>
      <c r="E637" s="93" t="s">
        <v>26</v>
      </c>
    </row>
    <row r="645" spans="13:14">
      <c r="M645" s="97" t="s">
        <v>32</v>
      </c>
      <c r="N645" s="98" t="s">
        <v>32</v>
      </c>
    </row>
    <row r="646" spans="13:14">
      <c r="M646" s="97" t="s">
        <v>32</v>
      </c>
      <c r="N646" s="98" t="s">
        <v>32</v>
      </c>
    </row>
    <row r="647" spans="13:14">
      <c r="M647" s="97" t="s">
        <v>32</v>
      </c>
      <c r="N647" s="98" t="s">
        <v>32</v>
      </c>
    </row>
    <row r="648" spans="13:14">
      <c r="M648" s="97" t="s">
        <v>32</v>
      </c>
      <c r="N648" s="98" t="s">
        <v>32</v>
      </c>
    </row>
    <row r="649" spans="13:14">
      <c r="M649" s="97" t="s">
        <v>32</v>
      </c>
      <c r="N649" s="98" t="s">
        <v>32</v>
      </c>
    </row>
    <row r="650" spans="13:14">
      <c r="M650" s="97" t="s">
        <v>32</v>
      </c>
      <c r="N650" s="98" t="s">
        <v>32</v>
      </c>
    </row>
    <row r="651" spans="13:14">
      <c r="M651" s="97" t="s">
        <v>32</v>
      </c>
      <c r="N651" s="98" t="s">
        <v>32</v>
      </c>
    </row>
    <row r="652" spans="13:14">
      <c r="M652" s="97" t="s">
        <v>32</v>
      </c>
      <c r="N652" s="98" t="s">
        <v>32</v>
      </c>
    </row>
    <row r="653" spans="13:14">
      <c r="M653" s="97" t="s">
        <v>32</v>
      </c>
      <c r="N653" s="98" t="s">
        <v>32</v>
      </c>
    </row>
    <row r="654" spans="13:14">
      <c r="M654" s="97" t="s">
        <v>32</v>
      </c>
      <c r="N654" s="98" t="s">
        <v>32</v>
      </c>
    </row>
    <row r="655" spans="13:14">
      <c r="M655" s="97" t="s">
        <v>32</v>
      </c>
      <c r="N655" s="98" t="s">
        <v>32</v>
      </c>
    </row>
    <row r="656" spans="13:14">
      <c r="M656" s="97" t="s">
        <v>32</v>
      </c>
      <c r="N656" s="98" t="s">
        <v>32</v>
      </c>
    </row>
    <row r="657" spans="13:14">
      <c r="M657" s="97" t="s">
        <v>32</v>
      </c>
      <c r="N657" s="98" t="s">
        <v>32</v>
      </c>
    </row>
    <row r="658" spans="13:14">
      <c r="M658" s="97" t="s">
        <v>32</v>
      </c>
      <c r="N658" s="98" t="s">
        <v>32</v>
      </c>
    </row>
    <row r="659" spans="13:14">
      <c r="M659" s="97" t="s">
        <v>32</v>
      </c>
      <c r="N659" s="98" t="s">
        <v>32</v>
      </c>
    </row>
    <row r="660" spans="13:14">
      <c r="M660" s="97" t="s">
        <v>32</v>
      </c>
      <c r="N660" s="98" t="s">
        <v>32</v>
      </c>
    </row>
    <row r="661" spans="13:14">
      <c r="M661" s="97" t="s">
        <v>32</v>
      </c>
      <c r="N661" s="98" t="s">
        <v>32</v>
      </c>
    </row>
    <row r="662" spans="13:14">
      <c r="M662" s="97" t="s">
        <v>32</v>
      </c>
      <c r="N662" s="98" t="s">
        <v>32</v>
      </c>
    </row>
    <row r="663" spans="13:14">
      <c r="M663" s="97" t="s">
        <v>32</v>
      </c>
      <c r="N663" s="98" t="s">
        <v>32</v>
      </c>
    </row>
    <row r="664" spans="13:14">
      <c r="M664" s="97" t="s">
        <v>32</v>
      </c>
      <c r="N664" s="98" t="s">
        <v>32</v>
      </c>
    </row>
    <row r="665" spans="13:14">
      <c r="M665" s="97" t="s">
        <v>32</v>
      </c>
      <c r="N665" s="98" t="s">
        <v>32</v>
      </c>
    </row>
    <row r="666" spans="13:14">
      <c r="M666" s="97" t="s">
        <v>32</v>
      </c>
      <c r="N666" s="98" t="s">
        <v>32</v>
      </c>
    </row>
    <row r="667" spans="13:14">
      <c r="M667" s="97" t="s">
        <v>32</v>
      </c>
      <c r="N667" s="98" t="s">
        <v>32</v>
      </c>
    </row>
    <row r="668" spans="13:14">
      <c r="M668" s="97" t="s">
        <v>32</v>
      </c>
      <c r="N668" s="98" t="s">
        <v>32</v>
      </c>
    </row>
    <row r="669" spans="13:14">
      <c r="M669" s="97" t="s">
        <v>32</v>
      </c>
      <c r="N669" s="98" t="s">
        <v>32</v>
      </c>
    </row>
    <row r="670" spans="13:14">
      <c r="M670" s="97" t="s">
        <v>32</v>
      </c>
      <c r="N670" s="98" t="s">
        <v>32</v>
      </c>
    </row>
    <row r="671" spans="13:14">
      <c r="M671" s="97" t="s">
        <v>32</v>
      </c>
      <c r="N671" s="98" t="s">
        <v>32</v>
      </c>
    </row>
    <row r="672" spans="13:14">
      <c r="M672" s="97" t="s">
        <v>32</v>
      </c>
      <c r="N672" s="98" t="s">
        <v>32</v>
      </c>
    </row>
    <row r="673" spans="13:14">
      <c r="M673" s="97" t="s">
        <v>32</v>
      </c>
      <c r="N673" s="98" t="s">
        <v>32</v>
      </c>
    </row>
    <row r="674" spans="13:14">
      <c r="M674" s="97" t="s">
        <v>32</v>
      </c>
      <c r="N674" s="98" t="s">
        <v>32</v>
      </c>
    </row>
    <row r="675" spans="13:14">
      <c r="M675" s="97" t="s">
        <v>32</v>
      </c>
      <c r="N675" s="98" t="s">
        <v>32</v>
      </c>
    </row>
    <row r="676" spans="13:14">
      <c r="M676" s="97" t="s">
        <v>32</v>
      </c>
      <c r="N676" s="98" t="s">
        <v>32</v>
      </c>
    </row>
    <row r="677" spans="13:14">
      <c r="M677" s="97" t="s">
        <v>32</v>
      </c>
      <c r="N677" s="98" t="s">
        <v>32</v>
      </c>
    </row>
    <row r="678" spans="13:14">
      <c r="M678" s="97" t="s">
        <v>32</v>
      </c>
      <c r="N678" s="98" t="s">
        <v>32</v>
      </c>
    </row>
    <row r="679" spans="13:14">
      <c r="M679" s="97" t="s">
        <v>32</v>
      </c>
      <c r="N679" s="98" t="s">
        <v>32</v>
      </c>
    </row>
    <row r="680" spans="13:14">
      <c r="M680" s="97" t="s">
        <v>32</v>
      </c>
      <c r="N680" s="98" t="s">
        <v>32</v>
      </c>
    </row>
    <row r="681" spans="13:14">
      <c r="M681" s="97" t="s">
        <v>32</v>
      </c>
      <c r="N681" s="98" t="s">
        <v>32</v>
      </c>
    </row>
    <row r="682" spans="13:14">
      <c r="M682" s="97" t="s">
        <v>32</v>
      </c>
      <c r="N682" s="98" t="s">
        <v>32</v>
      </c>
    </row>
    <row r="683" spans="13:14">
      <c r="M683" s="97" t="s">
        <v>32</v>
      </c>
      <c r="N683" s="98" t="s">
        <v>32</v>
      </c>
    </row>
    <row r="684" spans="13:14">
      <c r="M684" s="97" t="s">
        <v>32</v>
      </c>
      <c r="N684" s="98" t="s">
        <v>32</v>
      </c>
    </row>
    <row r="685" spans="13:14">
      <c r="M685" s="97" t="s">
        <v>32</v>
      </c>
      <c r="N685" s="98" t="s">
        <v>32</v>
      </c>
    </row>
    <row r="686" spans="13:14">
      <c r="M686" s="97" t="s">
        <v>32</v>
      </c>
      <c r="N686" s="98" t="s">
        <v>32</v>
      </c>
    </row>
    <row r="687" spans="13:14">
      <c r="M687" s="97" t="s">
        <v>32</v>
      </c>
      <c r="N687" s="98" t="s">
        <v>32</v>
      </c>
    </row>
    <row r="688" spans="13:14">
      <c r="M688" s="97" t="s">
        <v>32</v>
      </c>
      <c r="N688" s="98" t="s">
        <v>32</v>
      </c>
    </row>
    <row r="689" spans="13:14">
      <c r="M689" s="97" t="s">
        <v>32</v>
      </c>
      <c r="N689" s="98" t="s">
        <v>32</v>
      </c>
    </row>
    <row r="690" spans="13:14">
      <c r="M690" s="97" t="s">
        <v>32</v>
      </c>
      <c r="N690" s="98" t="s">
        <v>32</v>
      </c>
    </row>
    <row r="691" spans="13:14">
      <c r="M691" s="97" t="s">
        <v>32</v>
      </c>
      <c r="N691" s="98" t="s">
        <v>32</v>
      </c>
    </row>
    <row r="692" spans="13:14">
      <c r="M692" s="97" t="s">
        <v>32</v>
      </c>
      <c r="N692" s="98" t="s">
        <v>32</v>
      </c>
    </row>
    <row r="693" spans="13:14">
      <c r="M693" s="97" t="s">
        <v>32</v>
      </c>
      <c r="N693" s="98" t="s">
        <v>32</v>
      </c>
    </row>
    <row r="694" spans="13:14">
      <c r="M694" s="97" t="s">
        <v>32</v>
      </c>
      <c r="N694" s="98" t="s">
        <v>32</v>
      </c>
    </row>
    <row r="695" spans="13:14">
      <c r="M695" s="97" t="s">
        <v>32</v>
      </c>
      <c r="N695" s="98" t="s">
        <v>32</v>
      </c>
    </row>
    <row r="696" spans="13:14">
      <c r="M696" s="97" t="s">
        <v>32</v>
      </c>
      <c r="N696" s="98" t="s">
        <v>32</v>
      </c>
    </row>
    <row r="697" spans="13:14">
      <c r="M697" s="97" t="s">
        <v>32</v>
      </c>
      <c r="N697" s="98" t="s">
        <v>32</v>
      </c>
    </row>
    <row r="698" spans="13:14">
      <c r="M698" s="97" t="s">
        <v>32</v>
      </c>
      <c r="N698" s="98" t="s">
        <v>32</v>
      </c>
    </row>
    <row r="699" spans="13:14">
      <c r="M699" s="97" t="s">
        <v>32</v>
      </c>
      <c r="N699" s="98" t="s">
        <v>32</v>
      </c>
    </row>
    <row r="700" spans="13:14">
      <c r="M700" s="97" t="s">
        <v>32</v>
      </c>
      <c r="N700" s="98" t="s">
        <v>32</v>
      </c>
    </row>
    <row r="701" spans="13:14">
      <c r="M701" s="97" t="s">
        <v>32</v>
      </c>
      <c r="N701" s="98" t="s">
        <v>32</v>
      </c>
    </row>
    <row r="702" spans="13:14">
      <c r="M702" s="97" t="s">
        <v>32</v>
      </c>
      <c r="N702" s="98" t="s">
        <v>32</v>
      </c>
    </row>
    <row r="703" spans="13:14">
      <c r="M703" s="97" t="s">
        <v>32</v>
      </c>
      <c r="N703" s="98" t="s">
        <v>32</v>
      </c>
    </row>
    <row r="704" spans="13:14">
      <c r="M704" s="97" t="s">
        <v>32</v>
      </c>
      <c r="N704" s="98" t="s">
        <v>32</v>
      </c>
    </row>
    <row r="705" spans="13:14">
      <c r="M705" s="97" t="s">
        <v>32</v>
      </c>
      <c r="N705" s="98" t="s">
        <v>32</v>
      </c>
    </row>
    <row r="706" spans="13:14">
      <c r="M706" s="97" t="s">
        <v>32</v>
      </c>
      <c r="N706" s="98" t="s">
        <v>32</v>
      </c>
    </row>
    <row r="707" spans="13:14">
      <c r="M707" s="97" t="s">
        <v>32</v>
      </c>
      <c r="N707" s="98" t="s">
        <v>32</v>
      </c>
    </row>
    <row r="708" spans="13:14">
      <c r="M708" s="97" t="s">
        <v>32</v>
      </c>
      <c r="N708" s="98" t="s">
        <v>32</v>
      </c>
    </row>
    <row r="709" spans="13:14">
      <c r="M709" s="97" t="s">
        <v>32</v>
      </c>
      <c r="N709" s="98" t="s">
        <v>32</v>
      </c>
    </row>
    <row r="710" spans="13:14">
      <c r="M710" s="97" t="s">
        <v>32</v>
      </c>
      <c r="N710" s="98" t="s">
        <v>32</v>
      </c>
    </row>
    <row r="711" spans="13:14">
      <c r="M711" s="97" t="s">
        <v>32</v>
      </c>
      <c r="N711" s="98" t="s">
        <v>32</v>
      </c>
    </row>
    <row r="712" spans="13:14">
      <c r="M712" s="97" t="s">
        <v>32</v>
      </c>
      <c r="N712" s="98" t="s">
        <v>32</v>
      </c>
    </row>
    <row r="713" spans="13:14">
      <c r="M713" s="97" t="s">
        <v>32</v>
      </c>
      <c r="N713" s="98" t="s">
        <v>32</v>
      </c>
    </row>
    <row r="714" spans="13:14">
      <c r="M714" s="97" t="s">
        <v>32</v>
      </c>
      <c r="N714" s="98" t="s">
        <v>32</v>
      </c>
    </row>
    <row r="715" spans="13:14">
      <c r="M715" s="97" t="s">
        <v>32</v>
      </c>
      <c r="N715" s="98" t="s">
        <v>32</v>
      </c>
    </row>
    <row r="716" spans="13:14">
      <c r="M716" s="97" t="s">
        <v>32</v>
      </c>
      <c r="N716" s="98" t="s">
        <v>32</v>
      </c>
    </row>
    <row r="717" spans="13:14">
      <c r="M717" s="97" t="s">
        <v>32</v>
      </c>
      <c r="N717" s="98" t="s">
        <v>32</v>
      </c>
    </row>
    <row r="718" spans="13:14">
      <c r="M718" s="97" t="s">
        <v>32</v>
      </c>
      <c r="N718" s="98" t="s">
        <v>32</v>
      </c>
    </row>
    <row r="719" spans="13:14">
      <c r="M719" s="97" t="s">
        <v>32</v>
      </c>
      <c r="N719" s="98" t="s">
        <v>32</v>
      </c>
    </row>
    <row r="720" spans="13:14">
      <c r="M720" s="97" t="s">
        <v>32</v>
      </c>
      <c r="N720" s="98" t="s">
        <v>32</v>
      </c>
    </row>
    <row r="721" spans="13:14">
      <c r="M721" s="97" t="s">
        <v>32</v>
      </c>
      <c r="N721" s="98" t="s">
        <v>32</v>
      </c>
    </row>
    <row r="722" spans="13:14">
      <c r="M722" s="97" t="s">
        <v>32</v>
      </c>
      <c r="N722" s="98" t="s">
        <v>32</v>
      </c>
    </row>
    <row r="723" spans="13:14">
      <c r="M723" s="97" t="s">
        <v>32</v>
      </c>
      <c r="N723" s="98" t="s">
        <v>32</v>
      </c>
    </row>
    <row r="724" spans="13:14">
      <c r="M724" s="97" t="s">
        <v>32</v>
      </c>
      <c r="N724" s="98" t="s">
        <v>32</v>
      </c>
    </row>
    <row r="725" spans="13:14">
      <c r="M725" s="97" t="s">
        <v>32</v>
      </c>
      <c r="N725" s="98" t="s">
        <v>32</v>
      </c>
    </row>
    <row r="726" spans="13:14">
      <c r="M726" s="97" t="s">
        <v>32</v>
      </c>
      <c r="N726" s="98" t="s">
        <v>32</v>
      </c>
    </row>
    <row r="727" spans="13:14">
      <c r="M727" s="97" t="s">
        <v>32</v>
      </c>
      <c r="N727" s="98" t="s">
        <v>32</v>
      </c>
    </row>
    <row r="728" spans="13:14">
      <c r="M728" s="97" t="s">
        <v>32</v>
      </c>
      <c r="N728" s="98" t="s">
        <v>32</v>
      </c>
    </row>
    <row r="729" spans="13:14">
      <c r="M729" s="97" t="s">
        <v>32</v>
      </c>
      <c r="N729" s="98" t="s">
        <v>32</v>
      </c>
    </row>
    <row r="730" spans="13:14">
      <c r="M730" s="97" t="s">
        <v>32</v>
      </c>
      <c r="N730" s="98" t="s">
        <v>32</v>
      </c>
    </row>
    <row r="731" spans="13:14">
      <c r="M731" s="97" t="s">
        <v>32</v>
      </c>
      <c r="N731" s="98" t="s">
        <v>32</v>
      </c>
    </row>
    <row r="732" spans="13:14">
      <c r="M732" s="97" t="s">
        <v>32</v>
      </c>
      <c r="N732" s="98" t="s">
        <v>32</v>
      </c>
    </row>
    <row r="733" spans="13:14">
      <c r="M733" s="97" t="s">
        <v>32</v>
      </c>
      <c r="N733" s="98" t="s">
        <v>32</v>
      </c>
    </row>
    <row r="734" spans="13:14">
      <c r="M734" s="97" t="s">
        <v>32</v>
      </c>
      <c r="N734" s="98" t="s">
        <v>32</v>
      </c>
    </row>
    <row r="735" spans="13:14">
      <c r="M735" s="97" t="s">
        <v>32</v>
      </c>
      <c r="N735" s="98" t="s">
        <v>32</v>
      </c>
    </row>
    <row r="736" spans="13:14">
      <c r="M736" s="97" t="s">
        <v>32</v>
      </c>
      <c r="N736" s="98" t="s">
        <v>32</v>
      </c>
    </row>
    <row r="737" spans="13:14">
      <c r="M737" s="97" t="s">
        <v>32</v>
      </c>
      <c r="N737" s="98" t="s">
        <v>32</v>
      </c>
    </row>
    <row r="738" spans="13:14">
      <c r="M738" s="97" t="s">
        <v>32</v>
      </c>
      <c r="N738" s="98" t="s">
        <v>32</v>
      </c>
    </row>
    <row r="739" spans="13:14">
      <c r="M739" s="97" t="s">
        <v>32</v>
      </c>
      <c r="N739" s="98" t="s">
        <v>32</v>
      </c>
    </row>
    <row r="740" spans="13:14">
      <c r="M740" s="97" t="s">
        <v>32</v>
      </c>
      <c r="N740" s="98" t="s">
        <v>32</v>
      </c>
    </row>
    <row r="741" spans="13:14">
      <c r="M741" s="97" t="s">
        <v>32</v>
      </c>
      <c r="N741" s="98" t="s">
        <v>32</v>
      </c>
    </row>
    <row r="742" spans="13:14">
      <c r="M742" s="97" t="s">
        <v>32</v>
      </c>
      <c r="N742" s="98" t="s">
        <v>32</v>
      </c>
    </row>
    <row r="743" spans="13:14">
      <c r="M743" s="97" t="s">
        <v>32</v>
      </c>
      <c r="N743" s="98" t="s">
        <v>32</v>
      </c>
    </row>
    <row r="744" spans="13:14">
      <c r="M744" s="97" t="s">
        <v>32</v>
      </c>
      <c r="N744" s="98" t="s">
        <v>32</v>
      </c>
    </row>
    <row r="745" spans="13:14">
      <c r="M745" s="97" t="s">
        <v>32</v>
      </c>
      <c r="N745" s="98" t="s">
        <v>32</v>
      </c>
    </row>
    <row r="746" spans="13:14">
      <c r="M746" s="97" t="s">
        <v>32</v>
      </c>
      <c r="N746" s="98" t="s">
        <v>32</v>
      </c>
    </row>
    <row r="747" spans="13:14">
      <c r="M747" s="97" t="s">
        <v>32</v>
      </c>
      <c r="N747" s="98" t="s">
        <v>32</v>
      </c>
    </row>
    <row r="748" spans="13:14">
      <c r="M748" s="97" t="s">
        <v>32</v>
      </c>
      <c r="N748" s="98" t="s">
        <v>32</v>
      </c>
    </row>
    <row r="749" spans="13:14">
      <c r="M749" s="97" t="s">
        <v>32</v>
      </c>
      <c r="N749" s="98" t="s">
        <v>32</v>
      </c>
    </row>
    <row r="750" spans="13:14">
      <c r="M750" s="97" t="s">
        <v>32</v>
      </c>
      <c r="N750" s="98" t="s">
        <v>32</v>
      </c>
    </row>
    <row r="751" spans="13:14">
      <c r="M751" s="97" t="s">
        <v>32</v>
      </c>
      <c r="N751" s="98" t="s">
        <v>32</v>
      </c>
    </row>
    <row r="752" spans="13:14">
      <c r="M752" s="97" t="s">
        <v>32</v>
      </c>
      <c r="N752" s="98" t="s">
        <v>32</v>
      </c>
    </row>
    <row r="753" spans="13:14">
      <c r="M753" s="97" t="s">
        <v>32</v>
      </c>
      <c r="N753" s="98" t="s">
        <v>32</v>
      </c>
    </row>
    <row r="754" spans="13:14">
      <c r="M754" s="97" t="s">
        <v>32</v>
      </c>
      <c r="N754" s="98" t="s">
        <v>32</v>
      </c>
    </row>
    <row r="755" spans="13:14">
      <c r="M755" s="97" t="s">
        <v>32</v>
      </c>
      <c r="N755" s="98" t="s">
        <v>32</v>
      </c>
    </row>
    <row r="756" spans="13:14">
      <c r="M756" s="97" t="s">
        <v>32</v>
      </c>
      <c r="N756" s="98" t="s">
        <v>32</v>
      </c>
    </row>
    <row r="757" spans="13:14">
      <c r="M757" s="97" t="s">
        <v>32</v>
      </c>
      <c r="N757" s="98" t="s">
        <v>32</v>
      </c>
    </row>
    <row r="758" spans="13:14">
      <c r="M758" s="97" t="s">
        <v>32</v>
      </c>
      <c r="N758" s="98" t="s">
        <v>32</v>
      </c>
    </row>
    <row r="759" spans="13:14">
      <c r="M759" s="97" t="s">
        <v>32</v>
      </c>
      <c r="N759" s="98" t="s">
        <v>32</v>
      </c>
    </row>
    <row r="760" spans="13:14">
      <c r="M760" s="97" t="s">
        <v>32</v>
      </c>
      <c r="N760" s="98" t="s">
        <v>32</v>
      </c>
    </row>
    <row r="761" spans="13:14">
      <c r="M761" s="97" t="s">
        <v>32</v>
      </c>
      <c r="N761" s="98" t="s">
        <v>32</v>
      </c>
    </row>
    <row r="762" spans="13:14">
      <c r="M762" s="97" t="s">
        <v>32</v>
      </c>
      <c r="N762" s="98" t="s">
        <v>32</v>
      </c>
    </row>
    <row r="763" spans="13:14">
      <c r="M763" s="97" t="s">
        <v>32</v>
      </c>
      <c r="N763" s="98" t="s">
        <v>32</v>
      </c>
    </row>
    <row r="764" spans="13:14">
      <c r="M764" s="97" t="s">
        <v>32</v>
      </c>
      <c r="N764" s="98" t="s">
        <v>32</v>
      </c>
    </row>
    <row r="765" spans="13:14">
      <c r="M765" s="97" t="s">
        <v>32</v>
      </c>
      <c r="N765" s="98" t="s">
        <v>32</v>
      </c>
    </row>
    <row r="766" spans="13:14">
      <c r="M766" s="97" t="s">
        <v>32</v>
      </c>
      <c r="N766" s="98" t="s">
        <v>32</v>
      </c>
    </row>
    <row r="767" spans="13:14">
      <c r="M767" s="97" t="s">
        <v>32</v>
      </c>
      <c r="N767" s="98" t="s">
        <v>32</v>
      </c>
    </row>
    <row r="768" spans="13:14">
      <c r="M768" s="97" t="s">
        <v>32</v>
      </c>
      <c r="N768" s="98" t="s">
        <v>32</v>
      </c>
    </row>
    <row r="769" spans="13:14">
      <c r="M769" s="97" t="s">
        <v>32</v>
      </c>
      <c r="N769" s="98" t="s">
        <v>32</v>
      </c>
    </row>
    <row r="770" spans="13:14">
      <c r="M770" s="97" t="s">
        <v>32</v>
      </c>
      <c r="N770" s="98" t="s">
        <v>32</v>
      </c>
    </row>
    <row r="771" spans="13:14">
      <c r="M771" s="97" t="s">
        <v>32</v>
      </c>
      <c r="N771" s="98" t="s">
        <v>32</v>
      </c>
    </row>
    <row r="772" spans="13:14">
      <c r="M772" s="97" t="s">
        <v>32</v>
      </c>
      <c r="N772" s="98" t="s">
        <v>32</v>
      </c>
    </row>
    <row r="773" spans="13:14">
      <c r="M773" s="97" t="s">
        <v>32</v>
      </c>
      <c r="N773" s="98" t="s">
        <v>32</v>
      </c>
    </row>
    <row r="774" spans="13:14">
      <c r="M774" s="97" t="s">
        <v>32</v>
      </c>
      <c r="N774" s="98" t="s">
        <v>32</v>
      </c>
    </row>
    <row r="775" spans="13:14">
      <c r="M775" s="97" t="s">
        <v>32</v>
      </c>
      <c r="N775" s="98" t="s">
        <v>32</v>
      </c>
    </row>
    <row r="776" spans="13:14">
      <c r="M776" s="97" t="s">
        <v>32</v>
      </c>
      <c r="N776" s="98" t="s">
        <v>32</v>
      </c>
    </row>
    <row r="777" spans="13:14">
      <c r="M777" s="97" t="s">
        <v>32</v>
      </c>
      <c r="N777" s="98" t="s">
        <v>32</v>
      </c>
    </row>
    <row r="778" spans="13:14">
      <c r="M778" s="97" t="s">
        <v>32</v>
      </c>
      <c r="N778" s="98" t="s">
        <v>32</v>
      </c>
    </row>
    <row r="779" spans="13:14">
      <c r="M779" s="97" t="s">
        <v>32</v>
      </c>
      <c r="N779" s="98" t="s">
        <v>32</v>
      </c>
    </row>
    <row r="780" spans="13:14">
      <c r="M780" s="97" t="s">
        <v>32</v>
      </c>
      <c r="N780" s="98" t="s">
        <v>32</v>
      </c>
    </row>
    <row r="781" spans="13:14">
      <c r="M781" s="97" t="s">
        <v>32</v>
      </c>
      <c r="N781" s="98" t="s">
        <v>32</v>
      </c>
    </row>
    <row r="782" spans="13:14">
      <c r="M782" s="97" t="s">
        <v>32</v>
      </c>
      <c r="N782" s="98" t="s">
        <v>32</v>
      </c>
    </row>
    <row r="783" spans="13:14">
      <c r="M783" s="97" t="s">
        <v>32</v>
      </c>
      <c r="N783" s="98" t="s">
        <v>32</v>
      </c>
    </row>
    <row r="784" spans="13:14">
      <c r="M784" s="97" t="s">
        <v>32</v>
      </c>
      <c r="N784" s="98" t="s">
        <v>32</v>
      </c>
    </row>
    <row r="785" spans="13:14">
      <c r="M785" s="97" t="s">
        <v>32</v>
      </c>
      <c r="N785" s="98" t="s">
        <v>32</v>
      </c>
    </row>
    <row r="786" spans="13:14">
      <c r="M786" s="97" t="s">
        <v>32</v>
      </c>
      <c r="N786" s="98" t="s">
        <v>32</v>
      </c>
    </row>
    <row r="787" spans="13:14">
      <c r="M787" s="97" t="s">
        <v>32</v>
      </c>
      <c r="N787" s="98" t="s">
        <v>32</v>
      </c>
    </row>
    <row r="788" spans="13:14">
      <c r="M788" s="97" t="s">
        <v>32</v>
      </c>
      <c r="N788" s="98" t="s">
        <v>32</v>
      </c>
    </row>
    <row r="789" spans="13:14">
      <c r="M789" s="97" t="s">
        <v>32</v>
      </c>
      <c r="N789" s="98" t="s">
        <v>32</v>
      </c>
    </row>
    <row r="790" spans="13:14">
      <c r="M790" s="97" t="s">
        <v>32</v>
      </c>
      <c r="N790" s="98" t="s">
        <v>32</v>
      </c>
    </row>
    <row r="791" spans="13:14">
      <c r="M791" s="97" t="s">
        <v>32</v>
      </c>
      <c r="N791" s="98" t="s">
        <v>32</v>
      </c>
    </row>
    <row r="792" spans="13:14">
      <c r="M792" s="97" t="s">
        <v>32</v>
      </c>
      <c r="N792" s="98" t="s">
        <v>32</v>
      </c>
    </row>
    <row r="793" spans="13:14">
      <c r="M793" s="97" t="s">
        <v>32</v>
      </c>
      <c r="N793" s="98" t="s">
        <v>32</v>
      </c>
    </row>
    <row r="794" spans="13:14">
      <c r="M794" s="97" t="s">
        <v>32</v>
      </c>
      <c r="N794" s="98" t="s">
        <v>32</v>
      </c>
    </row>
    <row r="795" spans="13:14">
      <c r="M795" s="97" t="s">
        <v>32</v>
      </c>
      <c r="N795" s="98" t="s">
        <v>32</v>
      </c>
    </row>
    <row r="796" spans="13:14">
      <c r="M796" s="97" t="s">
        <v>32</v>
      </c>
      <c r="N796" s="98" t="s">
        <v>32</v>
      </c>
    </row>
    <row r="797" spans="13:14">
      <c r="M797" s="97" t="s">
        <v>32</v>
      </c>
      <c r="N797" s="98" t="s">
        <v>32</v>
      </c>
    </row>
    <row r="798" spans="13:14">
      <c r="M798" s="97" t="s">
        <v>32</v>
      </c>
      <c r="N798" s="98" t="s">
        <v>32</v>
      </c>
    </row>
    <row r="799" spans="13:14">
      <c r="M799" s="97" t="s">
        <v>32</v>
      </c>
      <c r="N799" s="98" t="s">
        <v>32</v>
      </c>
    </row>
    <row r="800" spans="13:14">
      <c r="M800" s="97" t="s">
        <v>32</v>
      </c>
      <c r="N800" s="98" t="s">
        <v>32</v>
      </c>
    </row>
    <row r="801" spans="13:14">
      <c r="M801" s="97" t="s">
        <v>32</v>
      </c>
      <c r="N801" s="98" t="s">
        <v>32</v>
      </c>
    </row>
    <row r="802" spans="13:14">
      <c r="M802" s="97" t="s">
        <v>32</v>
      </c>
      <c r="N802" s="98" t="s">
        <v>32</v>
      </c>
    </row>
    <row r="803" spans="13:14">
      <c r="M803" s="97" t="s">
        <v>32</v>
      </c>
      <c r="N803" s="98" t="s">
        <v>32</v>
      </c>
    </row>
    <row r="804" spans="13:14">
      <c r="M804" s="97" t="s">
        <v>32</v>
      </c>
      <c r="N804" s="98" t="s">
        <v>32</v>
      </c>
    </row>
    <row r="805" spans="13:14">
      <c r="M805" s="97" t="s">
        <v>32</v>
      </c>
      <c r="N805" s="98" t="s">
        <v>32</v>
      </c>
    </row>
    <row r="806" spans="13:14">
      <c r="M806" s="97" t="s">
        <v>32</v>
      </c>
      <c r="N806" s="98" t="s">
        <v>32</v>
      </c>
    </row>
    <row r="807" spans="13:14">
      <c r="M807" s="97" t="s">
        <v>32</v>
      </c>
      <c r="N807" s="98" t="s">
        <v>32</v>
      </c>
    </row>
    <row r="808" spans="13:14">
      <c r="M808" s="97" t="s">
        <v>32</v>
      </c>
      <c r="N808" s="98" t="s">
        <v>32</v>
      </c>
    </row>
    <row r="809" spans="13:14">
      <c r="M809" s="97" t="s">
        <v>32</v>
      </c>
      <c r="N809" s="98" t="s">
        <v>32</v>
      </c>
    </row>
    <row r="810" spans="13:14">
      <c r="M810" s="97" t="s">
        <v>32</v>
      </c>
      <c r="N810" s="98" t="s">
        <v>32</v>
      </c>
    </row>
    <row r="811" spans="13:14">
      <c r="M811" s="97" t="s">
        <v>32</v>
      </c>
      <c r="N811" s="98" t="s">
        <v>32</v>
      </c>
    </row>
    <row r="812" spans="13:14">
      <c r="M812" s="97" t="s">
        <v>32</v>
      </c>
      <c r="N812" s="98" t="s">
        <v>32</v>
      </c>
    </row>
    <row r="813" spans="13:14">
      <c r="M813" s="97" t="s">
        <v>32</v>
      </c>
      <c r="N813" s="98" t="s">
        <v>32</v>
      </c>
    </row>
    <row r="814" spans="13:14">
      <c r="M814" s="97" t="s">
        <v>32</v>
      </c>
      <c r="N814" s="98" t="s">
        <v>32</v>
      </c>
    </row>
    <row r="815" spans="13:14">
      <c r="M815" s="97" t="s">
        <v>32</v>
      </c>
      <c r="N815" s="98" t="s">
        <v>32</v>
      </c>
    </row>
    <row r="816" spans="13:14">
      <c r="M816" s="97" t="s">
        <v>32</v>
      </c>
      <c r="N816" s="98" t="s">
        <v>32</v>
      </c>
    </row>
    <row r="817" spans="13:14">
      <c r="M817" s="97" t="s">
        <v>32</v>
      </c>
      <c r="N817" s="98" t="s">
        <v>32</v>
      </c>
    </row>
    <row r="818" spans="13:14">
      <c r="M818" s="97" t="s">
        <v>32</v>
      </c>
      <c r="N818" s="98" t="s">
        <v>32</v>
      </c>
    </row>
    <row r="819" spans="13:14">
      <c r="M819" s="97" t="s">
        <v>32</v>
      </c>
      <c r="N819" s="98" t="s">
        <v>32</v>
      </c>
    </row>
    <row r="820" spans="13:14">
      <c r="M820" s="97" t="s">
        <v>32</v>
      </c>
      <c r="N820" s="98" t="s">
        <v>32</v>
      </c>
    </row>
    <row r="821" spans="13:14">
      <c r="M821" s="97" t="s">
        <v>32</v>
      </c>
      <c r="N821" s="98" t="s">
        <v>32</v>
      </c>
    </row>
    <row r="822" spans="13:14">
      <c r="M822" s="97" t="s">
        <v>32</v>
      </c>
      <c r="N822" s="98" t="s">
        <v>32</v>
      </c>
    </row>
    <row r="823" spans="13:14">
      <c r="M823" s="97" t="s">
        <v>32</v>
      </c>
      <c r="N823" s="98" t="s">
        <v>32</v>
      </c>
    </row>
    <row r="824" spans="13:14">
      <c r="M824" s="97" t="s">
        <v>32</v>
      </c>
      <c r="N824" s="98" t="s">
        <v>32</v>
      </c>
    </row>
    <row r="825" spans="13:14">
      <c r="M825" s="97" t="s">
        <v>32</v>
      </c>
      <c r="N825" s="98" t="s">
        <v>32</v>
      </c>
    </row>
    <row r="826" spans="13:14">
      <c r="M826" s="97" t="s">
        <v>32</v>
      </c>
      <c r="N826" s="98" t="s">
        <v>32</v>
      </c>
    </row>
    <row r="827" spans="13:14">
      <c r="M827" s="97" t="s">
        <v>32</v>
      </c>
      <c r="N827" s="98" t="s">
        <v>32</v>
      </c>
    </row>
    <row r="828" spans="13:14">
      <c r="M828" s="97" t="s">
        <v>32</v>
      </c>
      <c r="N828" s="98" t="s">
        <v>32</v>
      </c>
    </row>
    <row r="829" spans="13:14">
      <c r="M829" s="97" t="s">
        <v>32</v>
      </c>
      <c r="N829" s="98" t="s">
        <v>32</v>
      </c>
    </row>
    <row r="830" spans="13:14">
      <c r="M830" s="97" t="s">
        <v>32</v>
      </c>
      <c r="N830" s="98" t="s">
        <v>32</v>
      </c>
    </row>
    <row r="831" spans="13:14">
      <c r="M831" s="97" t="s">
        <v>32</v>
      </c>
      <c r="N831" s="98" t="s">
        <v>32</v>
      </c>
    </row>
    <row r="832" spans="13:14">
      <c r="M832" s="97" t="s">
        <v>32</v>
      </c>
      <c r="N832" s="98" t="s">
        <v>32</v>
      </c>
    </row>
    <row r="833" spans="13:14">
      <c r="M833" s="97" t="s">
        <v>32</v>
      </c>
      <c r="N833" s="98" t="s">
        <v>32</v>
      </c>
    </row>
    <row r="834" spans="13:14">
      <c r="M834" s="97" t="s">
        <v>32</v>
      </c>
      <c r="N834" s="98" t="s">
        <v>32</v>
      </c>
    </row>
    <row r="835" spans="13:14">
      <c r="M835" s="97" t="s">
        <v>32</v>
      </c>
      <c r="N835" s="98" t="s">
        <v>32</v>
      </c>
    </row>
    <row r="836" spans="13:14">
      <c r="M836" s="97" t="s">
        <v>32</v>
      </c>
      <c r="N836" s="98" t="s">
        <v>32</v>
      </c>
    </row>
    <row r="837" spans="13:14">
      <c r="M837" s="97" t="s">
        <v>32</v>
      </c>
      <c r="N837" s="98" t="s">
        <v>32</v>
      </c>
    </row>
    <row r="838" spans="13:14">
      <c r="M838" s="97" t="s">
        <v>32</v>
      </c>
      <c r="N838" s="98" t="s">
        <v>32</v>
      </c>
    </row>
    <row r="839" spans="13:14">
      <c r="M839" s="97" t="s">
        <v>32</v>
      </c>
      <c r="N839" s="98" t="s">
        <v>32</v>
      </c>
    </row>
    <row r="840" spans="13:14">
      <c r="M840" s="97" t="s">
        <v>32</v>
      </c>
      <c r="N840" s="98" t="s">
        <v>32</v>
      </c>
    </row>
    <row r="841" spans="13:14">
      <c r="M841" s="97" t="s">
        <v>32</v>
      </c>
      <c r="N841" s="98" t="s">
        <v>32</v>
      </c>
    </row>
    <row r="842" spans="13:14">
      <c r="M842" s="97" t="s">
        <v>32</v>
      </c>
      <c r="N842" s="98" t="s">
        <v>32</v>
      </c>
    </row>
    <row r="843" spans="13:14">
      <c r="M843" s="97" t="s">
        <v>32</v>
      </c>
      <c r="N843" s="98" t="s">
        <v>32</v>
      </c>
    </row>
    <row r="844" spans="13:14">
      <c r="M844" s="97" t="s">
        <v>32</v>
      </c>
      <c r="N844" s="98" t="s">
        <v>32</v>
      </c>
    </row>
    <row r="845" spans="13:14">
      <c r="M845" s="97" t="s">
        <v>32</v>
      </c>
      <c r="N845" s="98" t="s">
        <v>32</v>
      </c>
    </row>
    <row r="846" spans="13:14">
      <c r="M846" s="97" t="s">
        <v>32</v>
      </c>
      <c r="N846" s="98" t="s">
        <v>32</v>
      </c>
    </row>
    <row r="847" spans="13:14">
      <c r="M847" s="97" t="s">
        <v>32</v>
      </c>
      <c r="N847" s="98" t="s">
        <v>32</v>
      </c>
    </row>
    <row r="848" spans="13:14">
      <c r="M848" s="97" t="s">
        <v>32</v>
      </c>
      <c r="N848" s="98" t="s">
        <v>32</v>
      </c>
    </row>
    <row r="849" spans="13:14">
      <c r="M849" s="97" t="s">
        <v>32</v>
      </c>
      <c r="N849" s="98" t="s">
        <v>32</v>
      </c>
    </row>
    <row r="850" spans="13:14">
      <c r="M850" s="97" t="s">
        <v>32</v>
      </c>
      <c r="N850" s="98" t="s">
        <v>32</v>
      </c>
    </row>
    <row r="851" spans="13:14">
      <c r="M851" s="97" t="s">
        <v>32</v>
      </c>
      <c r="N851" s="98" t="s">
        <v>32</v>
      </c>
    </row>
    <row r="852" spans="13:14">
      <c r="M852" s="97" t="s">
        <v>32</v>
      </c>
      <c r="N852" s="98" t="s">
        <v>32</v>
      </c>
    </row>
    <row r="853" spans="13:14">
      <c r="M853" s="97" t="s">
        <v>32</v>
      </c>
      <c r="N853" s="98" t="s">
        <v>32</v>
      </c>
    </row>
    <row r="854" spans="13:14">
      <c r="M854" s="97" t="s">
        <v>32</v>
      </c>
      <c r="N854" s="98" t="s">
        <v>32</v>
      </c>
    </row>
    <row r="855" spans="13:14">
      <c r="M855" s="97" t="s">
        <v>32</v>
      </c>
      <c r="N855" s="98" t="s">
        <v>32</v>
      </c>
    </row>
    <row r="856" spans="13:14">
      <c r="M856" s="97" t="s">
        <v>32</v>
      </c>
      <c r="N856" s="98" t="s">
        <v>32</v>
      </c>
    </row>
    <row r="857" spans="13:14">
      <c r="M857" s="97" t="s">
        <v>32</v>
      </c>
      <c r="N857" s="98" t="s">
        <v>32</v>
      </c>
    </row>
    <row r="858" spans="13:14">
      <c r="M858" s="97" t="s">
        <v>32</v>
      </c>
      <c r="N858" s="98" t="s">
        <v>32</v>
      </c>
    </row>
    <row r="859" spans="13:14">
      <c r="M859" s="97" t="s">
        <v>32</v>
      </c>
      <c r="N859" s="98" t="s">
        <v>32</v>
      </c>
    </row>
    <row r="860" spans="13:14">
      <c r="M860" s="97" t="s">
        <v>32</v>
      </c>
      <c r="N860" s="98" t="s">
        <v>32</v>
      </c>
    </row>
    <row r="861" spans="13:14">
      <c r="M861" s="97" t="s">
        <v>32</v>
      </c>
      <c r="N861" s="98" t="s">
        <v>32</v>
      </c>
    </row>
    <row r="862" spans="13:14">
      <c r="M862" s="97" t="s">
        <v>32</v>
      </c>
      <c r="N862" s="98" t="s">
        <v>32</v>
      </c>
    </row>
    <row r="863" spans="13:14">
      <c r="M863" s="97" t="s">
        <v>32</v>
      </c>
      <c r="N863" s="98" t="s">
        <v>32</v>
      </c>
    </row>
    <row r="864" spans="13:14">
      <c r="M864" s="97" t="s">
        <v>32</v>
      </c>
      <c r="N864" s="98" t="s">
        <v>32</v>
      </c>
    </row>
    <row r="865" spans="13:14">
      <c r="M865" s="97" t="s">
        <v>32</v>
      </c>
      <c r="N865" s="98" t="s">
        <v>32</v>
      </c>
    </row>
    <row r="866" spans="13:14">
      <c r="M866" s="97" t="s">
        <v>32</v>
      </c>
      <c r="N866" s="98" t="s">
        <v>32</v>
      </c>
    </row>
    <row r="867" spans="13:14">
      <c r="M867" s="97" t="s">
        <v>32</v>
      </c>
      <c r="N867" s="98" t="s">
        <v>32</v>
      </c>
    </row>
    <row r="868" spans="13:14">
      <c r="M868" s="97" t="s">
        <v>32</v>
      </c>
      <c r="N868" s="98" t="s">
        <v>32</v>
      </c>
    </row>
    <row r="869" spans="13:14">
      <c r="M869" s="97" t="s">
        <v>32</v>
      </c>
      <c r="N869" s="98" t="s">
        <v>32</v>
      </c>
    </row>
    <row r="870" spans="13:14">
      <c r="M870" s="97" t="s">
        <v>32</v>
      </c>
      <c r="N870" s="98" t="s">
        <v>32</v>
      </c>
    </row>
    <row r="871" spans="13:14">
      <c r="M871" s="97" t="s">
        <v>32</v>
      </c>
      <c r="N871" s="98" t="s">
        <v>32</v>
      </c>
    </row>
    <row r="872" spans="13:14">
      <c r="M872" s="97" t="s">
        <v>32</v>
      </c>
      <c r="N872" s="98" t="s">
        <v>32</v>
      </c>
    </row>
    <row r="873" spans="13:14">
      <c r="M873" s="97" t="s">
        <v>32</v>
      </c>
      <c r="N873" s="98" t="s">
        <v>32</v>
      </c>
    </row>
    <row r="874" spans="13:14">
      <c r="M874" s="97" t="s">
        <v>32</v>
      </c>
      <c r="N874" s="98" t="s">
        <v>32</v>
      </c>
    </row>
    <row r="875" spans="13:14">
      <c r="M875" s="97" t="s">
        <v>32</v>
      </c>
      <c r="N875" s="98" t="s">
        <v>32</v>
      </c>
    </row>
    <row r="876" spans="13:14">
      <c r="M876" s="97" t="s">
        <v>32</v>
      </c>
      <c r="N876" s="98" t="s">
        <v>32</v>
      </c>
    </row>
    <row r="877" spans="13:14">
      <c r="M877" s="97" t="s">
        <v>32</v>
      </c>
      <c r="N877" s="98" t="s">
        <v>32</v>
      </c>
    </row>
    <row r="878" spans="13:14">
      <c r="M878" s="97" t="s">
        <v>32</v>
      </c>
      <c r="N878" s="98" t="s">
        <v>32</v>
      </c>
    </row>
    <row r="879" spans="13:14">
      <c r="M879" s="97" t="s">
        <v>32</v>
      </c>
      <c r="N879" s="98" t="s">
        <v>32</v>
      </c>
    </row>
    <row r="880" spans="13:14">
      <c r="M880" s="97" t="s">
        <v>32</v>
      </c>
      <c r="N880" s="98" t="s">
        <v>32</v>
      </c>
    </row>
    <row r="881" spans="13:14">
      <c r="M881" s="97" t="s">
        <v>32</v>
      </c>
      <c r="N881" s="98" t="s">
        <v>32</v>
      </c>
    </row>
    <row r="882" spans="13:14">
      <c r="M882" s="97" t="s">
        <v>32</v>
      </c>
      <c r="N882" s="98" t="s">
        <v>32</v>
      </c>
    </row>
    <row r="883" spans="13:14">
      <c r="M883" s="97" t="s">
        <v>32</v>
      </c>
      <c r="N883" s="98" t="s">
        <v>32</v>
      </c>
    </row>
    <row r="884" spans="13:14">
      <c r="M884" s="97" t="s">
        <v>32</v>
      </c>
      <c r="N884" s="98" t="s">
        <v>32</v>
      </c>
    </row>
    <row r="885" spans="13:14">
      <c r="M885" s="97" t="s">
        <v>32</v>
      </c>
      <c r="N885" s="98" t="s">
        <v>32</v>
      </c>
    </row>
    <row r="886" spans="13:14">
      <c r="M886" s="97" t="s">
        <v>32</v>
      </c>
      <c r="N886" s="98" t="s">
        <v>32</v>
      </c>
    </row>
    <row r="887" spans="13:14">
      <c r="M887" s="97" t="s">
        <v>32</v>
      </c>
      <c r="N887" s="98" t="s">
        <v>32</v>
      </c>
    </row>
    <row r="888" spans="13:14">
      <c r="M888" s="97" t="s">
        <v>32</v>
      </c>
      <c r="N888" s="98" t="s">
        <v>32</v>
      </c>
    </row>
    <row r="889" spans="13:14">
      <c r="M889" s="97" t="s">
        <v>32</v>
      </c>
      <c r="N889" s="98" t="s">
        <v>32</v>
      </c>
    </row>
    <row r="890" spans="13:14">
      <c r="M890" s="97" t="s">
        <v>32</v>
      </c>
      <c r="N890" s="98" t="s">
        <v>32</v>
      </c>
    </row>
    <row r="891" spans="13:14">
      <c r="M891" s="97" t="s">
        <v>32</v>
      </c>
      <c r="N891" s="98" t="s">
        <v>32</v>
      </c>
    </row>
    <row r="892" spans="13:14">
      <c r="M892" s="97" t="s">
        <v>32</v>
      </c>
      <c r="N892" s="98" t="s">
        <v>32</v>
      </c>
    </row>
    <row r="893" spans="13:14">
      <c r="M893" s="97" t="s">
        <v>32</v>
      </c>
      <c r="N893" s="98" t="s">
        <v>32</v>
      </c>
    </row>
    <row r="894" spans="13:14">
      <c r="M894" s="97" t="s">
        <v>32</v>
      </c>
      <c r="N894" s="98" t="s">
        <v>32</v>
      </c>
    </row>
    <row r="895" spans="13:14">
      <c r="M895" s="97" t="s">
        <v>32</v>
      </c>
      <c r="N895" s="98" t="s">
        <v>32</v>
      </c>
    </row>
    <row r="896" spans="13:14">
      <c r="M896" s="97" t="s">
        <v>32</v>
      </c>
      <c r="N896" s="98" t="s">
        <v>32</v>
      </c>
    </row>
    <row r="897" spans="13:14">
      <c r="M897" s="97" t="s">
        <v>32</v>
      </c>
      <c r="N897" s="98" t="s">
        <v>32</v>
      </c>
    </row>
    <row r="898" spans="13:14">
      <c r="M898" s="97" t="s">
        <v>32</v>
      </c>
      <c r="N898" s="98" t="s">
        <v>32</v>
      </c>
    </row>
    <row r="899" spans="13:14">
      <c r="M899" s="97" t="s">
        <v>32</v>
      </c>
      <c r="N899" s="98" t="s">
        <v>32</v>
      </c>
    </row>
    <row r="900" spans="13:14">
      <c r="M900" s="97" t="s">
        <v>32</v>
      </c>
      <c r="N900" s="98" t="s">
        <v>32</v>
      </c>
    </row>
    <row r="901" spans="13:14">
      <c r="M901" s="97" t="s">
        <v>32</v>
      </c>
      <c r="N901" s="98" t="s">
        <v>32</v>
      </c>
    </row>
    <row r="902" spans="13:14">
      <c r="M902" s="97" t="s">
        <v>32</v>
      </c>
      <c r="N902" s="98" t="s">
        <v>32</v>
      </c>
    </row>
    <row r="903" spans="13:14">
      <c r="M903" s="97" t="s">
        <v>32</v>
      </c>
      <c r="N903" s="98" t="s">
        <v>32</v>
      </c>
    </row>
    <row r="904" spans="13:14">
      <c r="M904" s="97" t="s">
        <v>32</v>
      </c>
      <c r="N904" s="98" t="s">
        <v>32</v>
      </c>
    </row>
    <row r="905" spans="13:14">
      <c r="M905" s="97" t="s">
        <v>32</v>
      </c>
      <c r="N905" s="98" t="s">
        <v>32</v>
      </c>
    </row>
    <row r="906" spans="13:14">
      <c r="M906" s="97" t="s">
        <v>32</v>
      </c>
      <c r="N906" s="98" t="s">
        <v>32</v>
      </c>
    </row>
    <row r="907" spans="13:14">
      <c r="M907" s="97" t="s">
        <v>32</v>
      </c>
      <c r="N907" s="98" t="s">
        <v>32</v>
      </c>
    </row>
    <row r="908" spans="13:14">
      <c r="M908" s="97" t="s">
        <v>32</v>
      </c>
      <c r="N908" s="98" t="s">
        <v>32</v>
      </c>
    </row>
    <row r="909" spans="13:14">
      <c r="M909" s="97" t="s">
        <v>32</v>
      </c>
      <c r="N909" s="98" t="s">
        <v>32</v>
      </c>
    </row>
    <row r="910" spans="13:14">
      <c r="M910" s="97" t="s">
        <v>32</v>
      </c>
      <c r="N910" s="98" t="s">
        <v>32</v>
      </c>
    </row>
    <row r="911" spans="13:14">
      <c r="M911" s="97" t="s">
        <v>32</v>
      </c>
      <c r="N911" s="98" t="s">
        <v>32</v>
      </c>
    </row>
    <row r="912" spans="13:14">
      <c r="M912" s="97" t="s">
        <v>32</v>
      </c>
      <c r="N912" s="98" t="s">
        <v>32</v>
      </c>
    </row>
    <row r="913" spans="13:14">
      <c r="M913" s="97" t="s">
        <v>32</v>
      </c>
      <c r="N913" s="98" t="s">
        <v>32</v>
      </c>
    </row>
    <row r="914" spans="13:14">
      <c r="M914" s="97" t="s">
        <v>32</v>
      </c>
      <c r="N914" s="98" t="s">
        <v>32</v>
      </c>
    </row>
    <row r="915" spans="13:14">
      <c r="M915" s="97" t="s">
        <v>32</v>
      </c>
      <c r="N915" s="98" t="s">
        <v>32</v>
      </c>
    </row>
    <row r="916" spans="13:14">
      <c r="M916" s="97" t="s">
        <v>32</v>
      </c>
      <c r="N916" s="98" t="s">
        <v>32</v>
      </c>
    </row>
    <row r="917" spans="13:14">
      <c r="M917" s="97" t="s">
        <v>32</v>
      </c>
      <c r="N917" s="98" t="s">
        <v>32</v>
      </c>
    </row>
    <row r="918" spans="13:14">
      <c r="M918" s="97" t="s">
        <v>32</v>
      </c>
      <c r="N918" s="98" t="s">
        <v>32</v>
      </c>
    </row>
    <row r="919" spans="13:14">
      <c r="M919" s="97" t="s">
        <v>32</v>
      </c>
      <c r="N919" s="98" t="s">
        <v>32</v>
      </c>
    </row>
    <row r="920" spans="13:14">
      <c r="M920" s="97" t="s">
        <v>32</v>
      </c>
      <c r="N920" s="98" t="s">
        <v>32</v>
      </c>
    </row>
    <row r="921" spans="13:14">
      <c r="M921" s="97" t="s">
        <v>32</v>
      </c>
      <c r="N921" s="98" t="s">
        <v>32</v>
      </c>
    </row>
    <row r="922" spans="13:14">
      <c r="M922" s="97" t="s">
        <v>32</v>
      </c>
      <c r="N922" s="98" t="s">
        <v>32</v>
      </c>
    </row>
    <row r="923" spans="13:14">
      <c r="M923" s="97" t="s">
        <v>32</v>
      </c>
      <c r="N923" s="98" t="s">
        <v>32</v>
      </c>
    </row>
    <row r="924" spans="13:14">
      <c r="M924" s="97" t="s">
        <v>32</v>
      </c>
      <c r="N924" s="98" t="s">
        <v>32</v>
      </c>
    </row>
    <row r="925" spans="13:14">
      <c r="M925" s="97" t="s">
        <v>32</v>
      </c>
      <c r="N925" s="98" t="s">
        <v>32</v>
      </c>
    </row>
    <row r="926" spans="13:14">
      <c r="M926" s="97" t="s">
        <v>32</v>
      </c>
      <c r="N926" s="98" t="s">
        <v>32</v>
      </c>
    </row>
    <row r="927" spans="13:14">
      <c r="M927" s="97" t="s">
        <v>32</v>
      </c>
      <c r="N927" s="98" t="s">
        <v>32</v>
      </c>
    </row>
    <row r="928" spans="13:14">
      <c r="M928" s="97" t="s">
        <v>32</v>
      </c>
      <c r="N928" s="98" t="s">
        <v>32</v>
      </c>
    </row>
    <row r="929" spans="13:14">
      <c r="M929" s="97" t="s">
        <v>32</v>
      </c>
      <c r="N929" s="98" t="s">
        <v>32</v>
      </c>
    </row>
    <row r="930" spans="13:14">
      <c r="M930" s="97" t="s">
        <v>32</v>
      </c>
      <c r="N930" s="98" t="s">
        <v>32</v>
      </c>
    </row>
    <row r="931" spans="13:14">
      <c r="M931" s="97" t="s">
        <v>32</v>
      </c>
      <c r="N931" s="98" t="s">
        <v>32</v>
      </c>
    </row>
    <row r="932" spans="13:14">
      <c r="M932" s="97" t="s">
        <v>32</v>
      </c>
      <c r="N932" s="98" t="s">
        <v>32</v>
      </c>
    </row>
    <row r="933" spans="13:14">
      <c r="M933" s="97" t="s">
        <v>32</v>
      </c>
      <c r="N933" s="98" t="s">
        <v>32</v>
      </c>
    </row>
    <row r="934" spans="13:14">
      <c r="M934" s="97" t="s">
        <v>32</v>
      </c>
      <c r="N934" s="98" t="s">
        <v>32</v>
      </c>
    </row>
    <row r="935" spans="13:14">
      <c r="M935" s="97" t="s">
        <v>32</v>
      </c>
      <c r="N935" s="98" t="s">
        <v>32</v>
      </c>
    </row>
    <row r="936" spans="13:14">
      <c r="M936" s="97" t="s">
        <v>32</v>
      </c>
      <c r="N936" s="98" t="s">
        <v>32</v>
      </c>
    </row>
    <row r="937" spans="13:14">
      <c r="M937" s="97" t="s">
        <v>32</v>
      </c>
      <c r="N937" s="98" t="s">
        <v>32</v>
      </c>
    </row>
    <row r="938" spans="13:14">
      <c r="M938" s="97" t="s">
        <v>32</v>
      </c>
      <c r="N938" s="98" t="s">
        <v>32</v>
      </c>
    </row>
    <row r="939" spans="13:14">
      <c r="M939" s="97" t="s">
        <v>32</v>
      </c>
      <c r="N939" s="98" t="s">
        <v>32</v>
      </c>
    </row>
    <row r="940" spans="13:14">
      <c r="M940" s="97" t="s">
        <v>32</v>
      </c>
      <c r="N940" s="98" t="s">
        <v>32</v>
      </c>
    </row>
    <row r="941" spans="13:14">
      <c r="M941" s="97" t="s">
        <v>32</v>
      </c>
      <c r="N941" s="98" t="s">
        <v>32</v>
      </c>
    </row>
    <row r="942" spans="13:14">
      <c r="M942" s="97" t="s">
        <v>32</v>
      </c>
      <c r="N942" s="98" t="s">
        <v>32</v>
      </c>
    </row>
    <row r="943" spans="13:14">
      <c r="M943" s="97" t="s">
        <v>32</v>
      </c>
      <c r="N943" s="98" t="s">
        <v>32</v>
      </c>
    </row>
    <row r="944" spans="13:14">
      <c r="M944" s="97" t="s">
        <v>32</v>
      </c>
      <c r="N944" s="98" t="s">
        <v>32</v>
      </c>
    </row>
    <row r="945" spans="13:14">
      <c r="M945" s="97" t="s">
        <v>32</v>
      </c>
      <c r="N945" s="98" t="s">
        <v>32</v>
      </c>
    </row>
    <row r="946" spans="13:14">
      <c r="M946" s="97" t="s">
        <v>32</v>
      </c>
      <c r="N946" s="98" t="s">
        <v>32</v>
      </c>
    </row>
    <row r="947" spans="13:14">
      <c r="M947" s="97" t="s">
        <v>32</v>
      </c>
      <c r="N947" s="98" t="s">
        <v>32</v>
      </c>
    </row>
    <row r="948" spans="13:14">
      <c r="M948" s="97" t="s">
        <v>32</v>
      </c>
      <c r="N948" s="98" t="s">
        <v>32</v>
      </c>
    </row>
    <row r="949" spans="13:14">
      <c r="M949" s="97" t="s">
        <v>32</v>
      </c>
      <c r="N949" s="98" t="s">
        <v>32</v>
      </c>
    </row>
    <row r="950" spans="13:14">
      <c r="M950" s="97" t="s">
        <v>32</v>
      </c>
      <c r="N950" s="98" t="s">
        <v>32</v>
      </c>
    </row>
    <row r="951" spans="13:14">
      <c r="M951" s="97" t="s">
        <v>32</v>
      </c>
      <c r="N951" s="98" t="s">
        <v>32</v>
      </c>
    </row>
    <row r="952" spans="13:14">
      <c r="M952" s="97" t="s">
        <v>32</v>
      </c>
      <c r="N952" s="98" t="s">
        <v>32</v>
      </c>
    </row>
    <row r="953" spans="13:14">
      <c r="M953" s="97" t="s">
        <v>32</v>
      </c>
      <c r="N953" s="98" t="s">
        <v>32</v>
      </c>
    </row>
    <row r="954" spans="13:14">
      <c r="M954" s="97" t="s">
        <v>32</v>
      </c>
      <c r="N954" s="98" t="s">
        <v>32</v>
      </c>
    </row>
    <row r="955" spans="13:14">
      <c r="M955" s="97" t="s">
        <v>32</v>
      </c>
      <c r="N955" s="98" t="s">
        <v>32</v>
      </c>
    </row>
    <row r="956" spans="13:14">
      <c r="M956" s="97" t="s">
        <v>32</v>
      </c>
      <c r="N956" s="98" t="s">
        <v>32</v>
      </c>
    </row>
    <row r="957" spans="13:14">
      <c r="M957" s="97" t="s">
        <v>32</v>
      </c>
      <c r="N957" s="98" t="s">
        <v>32</v>
      </c>
    </row>
    <row r="958" spans="13:14">
      <c r="M958" s="97" t="s">
        <v>32</v>
      </c>
      <c r="N958" s="98" t="s">
        <v>32</v>
      </c>
    </row>
    <row r="959" spans="13:14">
      <c r="M959" s="97" t="s">
        <v>32</v>
      </c>
      <c r="N959" s="98" t="s">
        <v>32</v>
      </c>
    </row>
    <row r="960" spans="13:14">
      <c r="M960" s="97" t="s">
        <v>32</v>
      </c>
      <c r="N960" s="98" t="s">
        <v>32</v>
      </c>
    </row>
    <row r="961" spans="13:14">
      <c r="M961" s="97" t="s">
        <v>32</v>
      </c>
      <c r="N961" s="98" t="s">
        <v>32</v>
      </c>
    </row>
    <row r="962" spans="13:14">
      <c r="M962" s="97" t="s">
        <v>32</v>
      </c>
      <c r="N962" s="98" t="s">
        <v>32</v>
      </c>
    </row>
    <row r="963" spans="13:14">
      <c r="M963" s="97" t="s">
        <v>32</v>
      </c>
      <c r="N963" s="98" t="s">
        <v>32</v>
      </c>
    </row>
    <row r="964" spans="13:14">
      <c r="M964" s="97" t="s">
        <v>32</v>
      </c>
      <c r="N964" s="98" t="s">
        <v>32</v>
      </c>
    </row>
    <row r="965" spans="13:14">
      <c r="M965" s="97" t="s">
        <v>32</v>
      </c>
      <c r="N965" s="98" t="s">
        <v>32</v>
      </c>
    </row>
    <row r="966" spans="13:14">
      <c r="M966" s="97" t="s">
        <v>32</v>
      </c>
      <c r="N966" s="98" t="s">
        <v>32</v>
      </c>
    </row>
    <row r="967" spans="13:14">
      <c r="M967" s="97" t="s">
        <v>32</v>
      </c>
      <c r="N967" s="98" t="s">
        <v>32</v>
      </c>
    </row>
    <row r="968" spans="13:14">
      <c r="M968" s="97" t="s">
        <v>32</v>
      </c>
      <c r="N968" s="98" t="s">
        <v>32</v>
      </c>
    </row>
    <row r="969" spans="13:14">
      <c r="M969" s="97" t="s">
        <v>32</v>
      </c>
      <c r="N969" s="98" t="s">
        <v>32</v>
      </c>
    </row>
    <row r="970" spans="13:14">
      <c r="M970" s="97" t="s">
        <v>32</v>
      </c>
      <c r="N970" s="98" t="s">
        <v>32</v>
      </c>
    </row>
    <row r="971" spans="13:14">
      <c r="M971" s="97" t="s">
        <v>32</v>
      </c>
      <c r="N971" s="98" t="s">
        <v>32</v>
      </c>
    </row>
    <row r="972" spans="13:14">
      <c r="M972" s="97" t="s">
        <v>32</v>
      </c>
      <c r="N972" s="98" t="s">
        <v>32</v>
      </c>
    </row>
    <row r="973" spans="13:14">
      <c r="M973" s="97" t="s">
        <v>32</v>
      </c>
      <c r="N973" s="98" t="s">
        <v>32</v>
      </c>
    </row>
    <row r="974" spans="13:14">
      <c r="M974" s="97" t="s">
        <v>32</v>
      </c>
      <c r="N974" s="98" t="s">
        <v>32</v>
      </c>
    </row>
    <row r="975" spans="13:14">
      <c r="M975" s="97" t="s">
        <v>32</v>
      </c>
      <c r="N975" s="98" t="s">
        <v>32</v>
      </c>
    </row>
    <row r="976" spans="13:14">
      <c r="M976" s="97" t="s">
        <v>32</v>
      </c>
      <c r="N976" s="98" t="s">
        <v>32</v>
      </c>
    </row>
    <row r="977" spans="13:14">
      <c r="M977" s="97" t="s">
        <v>32</v>
      </c>
      <c r="N977" s="98" t="s">
        <v>32</v>
      </c>
    </row>
    <row r="978" spans="13:14">
      <c r="M978" s="97" t="s">
        <v>32</v>
      </c>
      <c r="N978" s="98" t="s">
        <v>32</v>
      </c>
    </row>
    <row r="979" spans="13:14">
      <c r="M979" s="97" t="s">
        <v>32</v>
      </c>
      <c r="N979" s="98" t="s">
        <v>32</v>
      </c>
    </row>
    <row r="980" spans="13:14">
      <c r="M980" s="97" t="s">
        <v>32</v>
      </c>
      <c r="N980" s="98" t="s">
        <v>32</v>
      </c>
    </row>
    <row r="981" spans="13:14">
      <c r="M981" s="97" t="s">
        <v>32</v>
      </c>
      <c r="N981" s="98" t="s">
        <v>32</v>
      </c>
    </row>
    <row r="982" spans="13:14">
      <c r="M982" s="97" t="s">
        <v>32</v>
      </c>
      <c r="N982" s="98" t="s">
        <v>32</v>
      </c>
    </row>
    <row r="983" spans="13:14">
      <c r="M983" s="97" t="s">
        <v>32</v>
      </c>
      <c r="N983" s="98" t="s">
        <v>32</v>
      </c>
    </row>
    <row r="984" spans="13:14">
      <c r="M984" s="97" t="s">
        <v>32</v>
      </c>
      <c r="N984" s="98" t="s">
        <v>32</v>
      </c>
    </row>
    <row r="985" spans="13:14">
      <c r="M985" s="97" t="s">
        <v>32</v>
      </c>
      <c r="N985" s="98" t="s">
        <v>32</v>
      </c>
    </row>
    <row r="986" spans="13:14">
      <c r="M986" s="97" t="s">
        <v>32</v>
      </c>
      <c r="N986" s="98" t="s">
        <v>32</v>
      </c>
    </row>
    <row r="987" spans="13:14">
      <c r="M987" s="97" t="s">
        <v>32</v>
      </c>
      <c r="N987" s="98" t="s">
        <v>32</v>
      </c>
    </row>
    <row r="988" spans="13:14">
      <c r="M988" s="97" t="s">
        <v>32</v>
      </c>
      <c r="N988" s="98" t="s">
        <v>32</v>
      </c>
    </row>
    <row r="989" spans="13:14">
      <c r="M989" s="97" t="s">
        <v>32</v>
      </c>
      <c r="N989" s="98" t="s">
        <v>32</v>
      </c>
    </row>
    <row r="990" spans="13:14">
      <c r="M990" s="97" t="s">
        <v>32</v>
      </c>
      <c r="N990" s="98" t="s">
        <v>32</v>
      </c>
    </row>
    <row r="991" spans="13:14">
      <c r="M991" s="97" t="s">
        <v>32</v>
      </c>
      <c r="N991" s="98" t="s">
        <v>32</v>
      </c>
    </row>
    <row r="992" spans="13:14">
      <c r="M992" s="97" t="s">
        <v>32</v>
      </c>
      <c r="N992" s="98" t="s">
        <v>32</v>
      </c>
    </row>
    <row r="993" spans="13:14">
      <c r="M993" s="97" t="s">
        <v>32</v>
      </c>
      <c r="N993" s="98" t="s">
        <v>32</v>
      </c>
    </row>
    <row r="994" spans="13:14">
      <c r="M994" s="97" t="s">
        <v>32</v>
      </c>
      <c r="N994" s="98" t="s">
        <v>32</v>
      </c>
    </row>
    <row r="995" spans="13:14">
      <c r="M995" s="97" t="s">
        <v>32</v>
      </c>
      <c r="N995" s="98" t="s">
        <v>32</v>
      </c>
    </row>
    <row r="996" spans="13:14">
      <c r="M996" s="97" t="s">
        <v>32</v>
      </c>
      <c r="N996" s="98" t="s">
        <v>32</v>
      </c>
    </row>
    <row r="997" spans="13:14">
      <c r="M997" s="97" t="s">
        <v>32</v>
      </c>
      <c r="N997" s="98" t="s">
        <v>32</v>
      </c>
    </row>
    <row r="998" spans="13:14">
      <c r="M998" s="97" t="s">
        <v>32</v>
      </c>
      <c r="N998" s="98" t="s">
        <v>32</v>
      </c>
    </row>
    <row r="999" spans="13:14">
      <c r="M999" s="97" t="s">
        <v>32</v>
      </c>
      <c r="N999" s="98" t="s">
        <v>32</v>
      </c>
    </row>
    <row r="1000" spans="13:14">
      <c r="M1000" s="97" t="s">
        <v>32</v>
      </c>
      <c r="N1000" s="98" t="s">
        <v>32</v>
      </c>
    </row>
    <row r="1001" spans="13:14">
      <c r="M1001" s="97" t="s">
        <v>32</v>
      </c>
      <c r="N1001" s="98" t="s">
        <v>32</v>
      </c>
    </row>
    <row r="1002" spans="13:14">
      <c r="M1002" s="97" t="s">
        <v>32</v>
      </c>
      <c r="N1002" s="98" t="s">
        <v>32</v>
      </c>
    </row>
    <row r="1003" spans="13:14">
      <c r="M1003" s="97" t="s">
        <v>32</v>
      </c>
      <c r="N1003" s="98" t="s">
        <v>32</v>
      </c>
    </row>
    <row r="1004" spans="13:14">
      <c r="M1004" s="97" t="s">
        <v>32</v>
      </c>
      <c r="N1004" s="98" t="s">
        <v>32</v>
      </c>
    </row>
    <row r="1005" spans="13:14">
      <c r="M1005" s="97" t="s">
        <v>32</v>
      </c>
      <c r="N1005" s="98" t="s">
        <v>32</v>
      </c>
    </row>
    <row r="1006" spans="13:14">
      <c r="M1006" s="97" t="s">
        <v>32</v>
      </c>
      <c r="N1006" s="98" t="s">
        <v>32</v>
      </c>
    </row>
    <row r="1007" spans="13:14">
      <c r="M1007" s="97" t="s">
        <v>32</v>
      </c>
      <c r="N1007" s="98" t="s">
        <v>32</v>
      </c>
    </row>
    <row r="1008" spans="13:14">
      <c r="M1008" s="97" t="s">
        <v>32</v>
      </c>
      <c r="N1008" s="98" t="s">
        <v>32</v>
      </c>
    </row>
    <row r="1009" spans="13:14">
      <c r="M1009" s="97" t="s">
        <v>32</v>
      </c>
      <c r="N1009" s="98" t="s">
        <v>32</v>
      </c>
    </row>
    <row r="1010" spans="13:14">
      <c r="M1010" s="97" t="s">
        <v>32</v>
      </c>
      <c r="N1010" s="98" t="s">
        <v>32</v>
      </c>
    </row>
    <row r="1011" spans="13:14">
      <c r="M1011" s="97" t="s">
        <v>32</v>
      </c>
      <c r="N1011" s="98" t="s">
        <v>32</v>
      </c>
    </row>
    <row r="1012" spans="13:14">
      <c r="M1012" s="97" t="s">
        <v>32</v>
      </c>
      <c r="N1012" s="98" t="s">
        <v>32</v>
      </c>
    </row>
    <row r="1013" spans="13:14">
      <c r="M1013" s="97" t="s">
        <v>32</v>
      </c>
      <c r="N1013" s="98" t="s">
        <v>32</v>
      </c>
    </row>
    <row r="1014" spans="13:14">
      <c r="M1014" s="97" t="s">
        <v>32</v>
      </c>
      <c r="N1014" s="98" t="s">
        <v>32</v>
      </c>
    </row>
    <row r="1015" spans="13:14">
      <c r="M1015" s="97" t="s">
        <v>32</v>
      </c>
      <c r="N1015" s="98" t="s">
        <v>32</v>
      </c>
    </row>
    <row r="1016" spans="13:14">
      <c r="M1016" s="97" t="s">
        <v>32</v>
      </c>
      <c r="N1016" s="98" t="s">
        <v>32</v>
      </c>
    </row>
    <row r="1017" spans="13:14">
      <c r="M1017" s="97" t="s">
        <v>32</v>
      </c>
      <c r="N1017" s="98" t="s">
        <v>32</v>
      </c>
    </row>
    <row r="1018" spans="13:14">
      <c r="M1018" s="97" t="s">
        <v>32</v>
      </c>
      <c r="N1018" s="98" t="s">
        <v>32</v>
      </c>
    </row>
    <row r="1019" spans="13:14">
      <c r="M1019" s="97" t="s">
        <v>32</v>
      </c>
      <c r="N1019" s="98" t="s">
        <v>32</v>
      </c>
    </row>
    <row r="1020" spans="13:14">
      <c r="M1020" s="97" t="s">
        <v>32</v>
      </c>
      <c r="N1020" s="98" t="s">
        <v>32</v>
      </c>
    </row>
    <row r="1021" spans="13:14">
      <c r="M1021" s="97" t="s">
        <v>32</v>
      </c>
      <c r="N1021" s="98" t="s">
        <v>32</v>
      </c>
    </row>
    <row r="1022" spans="13:14">
      <c r="M1022" s="97" t="s">
        <v>32</v>
      </c>
      <c r="N1022" s="98" t="s">
        <v>32</v>
      </c>
    </row>
    <row r="1023" spans="13:14">
      <c r="M1023" s="97" t="s">
        <v>32</v>
      </c>
      <c r="N1023" s="98" t="s">
        <v>32</v>
      </c>
    </row>
    <row r="1024" spans="13:14">
      <c r="M1024" s="97" t="s">
        <v>32</v>
      </c>
      <c r="N1024" s="98" t="s">
        <v>32</v>
      </c>
    </row>
    <row r="1025" spans="13:14">
      <c r="M1025" s="97" t="s">
        <v>32</v>
      </c>
      <c r="N1025" s="98" t="s">
        <v>32</v>
      </c>
    </row>
    <row r="1026" spans="13:14">
      <c r="M1026" s="97" t="s">
        <v>32</v>
      </c>
      <c r="N1026" s="98" t="s">
        <v>32</v>
      </c>
    </row>
    <row r="1027" spans="13:14">
      <c r="M1027" s="97" t="s">
        <v>32</v>
      </c>
      <c r="N1027" s="98" t="s">
        <v>32</v>
      </c>
    </row>
    <row r="1028" spans="13:14">
      <c r="M1028" s="97" t="s">
        <v>32</v>
      </c>
      <c r="N1028" s="98" t="s">
        <v>32</v>
      </c>
    </row>
    <row r="1029" spans="13:14">
      <c r="M1029" s="97" t="s">
        <v>32</v>
      </c>
      <c r="N1029" s="98" t="s">
        <v>32</v>
      </c>
    </row>
    <row r="1030" spans="13:14">
      <c r="M1030" s="97" t="s">
        <v>32</v>
      </c>
      <c r="N1030" s="98" t="s">
        <v>32</v>
      </c>
    </row>
    <row r="1031" spans="13:14">
      <c r="M1031" s="97" t="s">
        <v>32</v>
      </c>
      <c r="N1031" s="98" t="s">
        <v>32</v>
      </c>
    </row>
    <row r="1032" spans="13:14">
      <c r="M1032" s="97" t="s">
        <v>32</v>
      </c>
      <c r="N1032" s="98" t="s">
        <v>32</v>
      </c>
    </row>
    <row r="1033" spans="13:14">
      <c r="M1033" s="97" t="s">
        <v>32</v>
      </c>
      <c r="N1033" s="98" t="s">
        <v>32</v>
      </c>
    </row>
    <row r="1034" spans="13:14">
      <c r="M1034" s="97" t="s">
        <v>32</v>
      </c>
      <c r="N1034" s="98" t="s">
        <v>32</v>
      </c>
    </row>
    <row r="1035" spans="13:14">
      <c r="M1035" s="97" t="s">
        <v>32</v>
      </c>
      <c r="N1035" s="98" t="s">
        <v>32</v>
      </c>
    </row>
    <row r="1036" spans="13:14">
      <c r="M1036" s="97" t="s">
        <v>32</v>
      </c>
      <c r="N1036" s="98" t="s">
        <v>32</v>
      </c>
    </row>
    <row r="1037" spans="13:14">
      <c r="M1037" s="97" t="s">
        <v>32</v>
      </c>
      <c r="N1037" s="98" t="s">
        <v>32</v>
      </c>
    </row>
    <row r="1038" spans="13:14">
      <c r="M1038" s="97" t="s">
        <v>32</v>
      </c>
      <c r="N1038" s="98" t="s">
        <v>32</v>
      </c>
    </row>
    <row r="1039" spans="13:14">
      <c r="M1039" s="97" t="s">
        <v>32</v>
      </c>
      <c r="N1039" s="98" t="s">
        <v>32</v>
      </c>
    </row>
    <row r="1040" spans="13:14">
      <c r="M1040" s="97" t="s">
        <v>32</v>
      </c>
      <c r="N1040" s="98" t="s">
        <v>32</v>
      </c>
    </row>
    <row r="1041" spans="13:14">
      <c r="M1041" s="97" t="s">
        <v>32</v>
      </c>
      <c r="N1041" s="98" t="s">
        <v>32</v>
      </c>
    </row>
    <row r="1042" spans="13:14">
      <c r="M1042" s="97" t="s">
        <v>32</v>
      </c>
      <c r="N1042" s="98" t="s">
        <v>32</v>
      </c>
    </row>
    <row r="1043" spans="13:14">
      <c r="M1043" s="97" t="s">
        <v>32</v>
      </c>
      <c r="N1043" s="98" t="s">
        <v>32</v>
      </c>
    </row>
    <row r="1044" spans="13:14">
      <c r="M1044" s="97" t="s">
        <v>32</v>
      </c>
      <c r="N1044" s="98" t="s">
        <v>32</v>
      </c>
    </row>
    <row r="1045" spans="13:14">
      <c r="M1045" s="97" t="s">
        <v>32</v>
      </c>
      <c r="N1045" s="98" t="s">
        <v>32</v>
      </c>
    </row>
    <row r="1046" spans="13:14">
      <c r="M1046" s="97" t="s">
        <v>32</v>
      </c>
      <c r="N1046" s="98" t="s">
        <v>32</v>
      </c>
    </row>
    <row r="1047" spans="13:14">
      <c r="M1047" s="97" t="s">
        <v>32</v>
      </c>
      <c r="N1047" s="98" t="s">
        <v>32</v>
      </c>
    </row>
    <row r="1048" spans="13:14">
      <c r="M1048" s="97" t="s">
        <v>32</v>
      </c>
      <c r="N1048" s="98" t="s">
        <v>32</v>
      </c>
    </row>
    <row r="1049" spans="13:14">
      <c r="M1049" s="97" t="s">
        <v>32</v>
      </c>
      <c r="N1049" s="98" t="s">
        <v>32</v>
      </c>
    </row>
    <row r="1050" spans="13:14">
      <c r="M1050" s="97" t="s">
        <v>32</v>
      </c>
      <c r="N1050" s="98" t="s">
        <v>32</v>
      </c>
    </row>
    <row r="1051" spans="13:14">
      <c r="M1051" s="97" t="s">
        <v>32</v>
      </c>
      <c r="N1051" s="98" t="s">
        <v>32</v>
      </c>
    </row>
    <row r="1052" spans="13:14">
      <c r="M1052" s="97" t="s">
        <v>32</v>
      </c>
      <c r="N1052" s="98" t="s">
        <v>32</v>
      </c>
    </row>
    <row r="1053" spans="13:14">
      <c r="M1053" s="97" t="s">
        <v>32</v>
      </c>
      <c r="N1053" s="98" t="s">
        <v>32</v>
      </c>
    </row>
    <row r="1054" spans="13:14">
      <c r="M1054" s="97" t="s">
        <v>32</v>
      </c>
      <c r="N1054" s="98" t="s">
        <v>32</v>
      </c>
    </row>
    <row r="1055" spans="13:14">
      <c r="M1055" s="97" t="s">
        <v>32</v>
      </c>
      <c r="N1055" s="98" t="s">
        <v>32</v>
      </c>
    </row>
    <row r="1056" spans="13:14">
      <c r="M1056" s="97" t="s">
        <v>32</v>
      </c>
      <c r="N1056" s="98" t="s">
        <v>32</v>
      </c>
    </row>
    <row r="1057" spans="13:14">
      <c r="M1057" s="97" t="s">
        <v>32</v>
      </c>
      <c r="N1057" s="98" t="s">
        <v>32</v>
      </c>
    </row>
    <row r="1058" spans="13:14">
      <c r="M1058" s="97" t="s">
        <v>32</v>
      </c>
      <c r="N1058" s="98" t="s">
        <v>32</v>
      </c>
    </row>
    <row r="1059" spans="13:14">
      <c r="M1059" s="97" t="s">
        <v>32</v>
      </c>
      <c r="N1059" s="98" t="s">
        <v>32</v>
      </c>
    </row>
    <row r="1060" spans="13:14">
      <c r="M1060" s="97" t="s">
        <v>32</v>
      </c>
      <c r="N1060" s="98" t="s">
        <v>32</v>
      </c>
    </row>
    <row r="1061" spans="13:14">
      <c r="M1061" s="97" t="s">
        <v>32</v>
      </c>
      <c r="N1061" s="98" t="s">
        <v>32</v>
      </c>
    </row>
    <row r="1062" spans="13:14">
      <c r="M1062" s="97" t="s">
        <v>32</v>
      </c>
      <c r="N1062" s="98" t="s">
        <v>32</v>
      </c>
    </row>
    <row r="1063" spans="13:14">
      <c r="M1063" s="97" t="s">
        <v>32</v>
      </c>
      <c r="N1063" s="98" t="s">
        <v>32</v>
      </c>
    </row>
    <row r="1064" spans="13:14">
      <c r="M1064" s="97" t="s">
        <v>32</v>
      </c>
      <c r="N1064" s="98" t="s">
        <v>32</v>
      </c>
    </row>
    <row r="1065" spans="13:14">
      <c r="M1065" s="97" t="s">
        <v>32</v>
      </c>
      <c r="N1065" s="98" t="s">
        <v>32</v>
      </c>
    </row>
    <row r="1066" spans="13:14">
      <c r="M1066" s="97" t="s">
        <v>32</v>
      </c>
      <c r="N1066" s="98" t="s">
        <v>32</v>
      </c>
    </row>
    <row r="1067" spans="13:14">
      <c r="M1067" s="97" t="s">
        <v>32</v>
      </c>
      <c r="N1067" s="98" t="s">
        <v>32</v>
      </c>
    </row>
    <row r="1068" spans="13:14">
      <c r="M1068" s="97" t="s">
        <v>32</v>
      </c>
      <c r="N1068" s="98" t="s">
        <v>32</v>
      </c>
    </row>
    <row r="1069" spans="13:14">
      <c r="M1069" s="97" t="s">
        <v>32</v>
      </c>
      <c r="N1069" s="98" t="s">
        <v>32</v>
      </c>
    </row>
    <row r="1070" spans="13:14">
      <c r="M1070" s="97" t="s">
        <v>32</v>
      </c>
      <c r="N1070" s="98" t="s">
        <v>32</v>
      </c>
    </row>
    <row r="1071" spans="13:14">
      <c r="M1071" s="97" t="s">
        <v>32</v>
      </c>
      <c r="N1071" s="98" t="s">
        <v>32</v>
      </c>
    </row>
    <row r="1072" spans="13:14">
      <c r="M1072" s="97" t="s">
        <v>32</v>
      </c>
      <c r="N1072" s="98" t="s">
        <v>32</v>
      </c>
    </row>
    <row r="1073" spans="13:14">
      <c r="M1073" s="97" t="s">
        <v>32</v>
      </c>
      <c r="N1073" s="98" t="s">
        <v>32</v>
      </c>
    </row>
    <row r="1074" spans="13:14">
      <c r="M1074" s="97" t="s">
        <v>32</v>
      </c>
      <c r="N1074" s="98" t="s">
        <v>32</v>
      </c>
    </row>
    <row r="1075" spans="13:14">
      <c r="M1075" s="97" t="s">
        <v>32</v>
      </c>
      <c r="N1075" s="98" t="s">
        <v>32</v>
      </c>
    </row>
    <row r="1076" spans="13:14">
      <c r="M1076" s="97" t="s">
        <v>32</v>
      </c>
      <c r="N1076" s="98" t="s">
        <v>32</v>
      </c>
    </row>
    <row r="1077" spans="13:14">
      <c r="M1077" s="97" t="s">
        <v>32</v>
      </c>
      <c r="N1077" s="98" t="s">
        <v>32</v>
      </c>
    </row>
    <row r="1078" spans="13:14">
      <c r="M1078" s="97" t="s">
        <v>32</v>
      </c>
      <c r="N1078" s="98" t="s">
        <v>32</v>
      </c>
    </row>
    <row r="1079" spans="13:14">
      <c r="M1079" s="97" t="s">
        <v>32</v>
      </c>
      <c r="N1079" s="98" t="s">
        <v>32</v>
      </c>
    </row>
    <row r="1080" spans="13:14">
      <c r="M1080" s="97" t="s">
        <v>32</v>
      </c>
      <c r="N1080" s="98" t="s">
        <v>32</v>
      </c>
    </row>
    <row r="1081" spans="13:14">
      <c r="M1081" s="97" t="s">
        <v>32</v>
      </c>
      <c r="N1081" s="98" t="s">
        <v>32</v>
      </c>
    </row>
    <row r="1082" spans="13:14">
      <c r="M1082" s="97" t="s">
        <v>32</v>
      </c>
      <c r="N1082" s="98" t="s">
        <v>32</v>
      </c>
    </row>
    <row r="1083" spans="13:14">
      <c r="M1083" s="97" t="s">
        <v>32</v>
      </c>
      <c r="N1083" s="98" t="s">
        <v>32</v>
      </c>
    </row>
    <row r="1084" spans="13:14">
      <c r="M1084" s="97" t="s">
        <v>32</v>
      </c>
      <c r="N1084" s="98" t="s">
        <v>32</v>
      </c>
    </row>
    <row r="1085" spans="13:14">
      <c r="M1085" s="97" t="s">
        <v>32</v>
      </c>
      <c r="N1085" s="98" t="s">
        <v>32</v>
      </c>
    </row>
    <row r="1086" spans="13:14">
      <c r="M1086" s="97" t="s">
        <v>32</v>
      </c>
      <c r="N1086" s="98" t="s">
        <v>32</v>
      </c>
    </row>
    <row r="1087" spans="13:14">
      <c r="M1087" s="97" t="s">
        <v>32</v>
      </c>
      <c r="N1087" s="98" t="s">
        <v>32</v>
      </c>
    </row>
    <row r="1088" spans="13:14">
      <c r="M1088" s="97" t="s">
        <v>32</v>
      </c>
      <c r="N1088" s="98" t="s">
        <v>32</v>
      </c>
    </row>
    <row r="1089" spans="13:14">
      <c r="M1089" s="97" t="s">
        <v>32</v>
      </c>
      <c r="N1089" s="98" t="s">
        <v>32</v>
      </c>
    </row>
    <row r="1090" spans="13:14">
      <c r="M1090" s="97" t="s">
        <v>32</v>
      </c>
      <c r="N1090" s="98" t="s">
        <v>32</v>
      </c>
    </row>
    <row r="1091" spans="13:14">
      <c r="M1091" s="97" t="s">
        <v>32</v>
      </c>
      <c r="N1091" s="98" t="s">
        <v>32</v>
      </c>
    </row>
    <row r="1092" spans="13:14">
      <c r="M1092" s="97" t="s">
        <v>32</v>
      </c>
      <c r="N1092" s="98" t="s">
        <v>32</v>
      </c>
    </row>
    <row r="1093" spans="13:14">
      <c r="M1093" s="97" t="s">
        <v>32</v>
      </c>
      <c r="N1093" s="98" t="s">
        <v>32</v>
      </c>
    </row>
    <row r="1094" spans="13:14">
      <c r="M1094" s="97" t="s">
        <v>32</v>
      </c>
      <c r="N1094" s="98" t="s">
        <v>32</v>
      </c>
    </row>
    <row r="1095" spans="13:14">
      <c r="M1095" s="97" t="s">
        <v>32</v>
      </c>
      <c r="N1095" s="98" t="s">
        <v>32</v>
      </c>
    </row>
    <row r="1096" spans="13:14">
      <c r="M1096" s="97" t="s">
        <v>32</v>
      </c>
      <c r="N1096" s="98" t="s">
        <v>32</v>
      </c>
    </row>
    <row r="1097" spans="13:14">
      <c r="M1097" s="97" t="s">
        <v>32</v>
      </c>
      <c r="N1097" s="98" t="s">
        <v>32</v>
      </c>
    </row>
    <row r="1098" spans="13:14">
      <c r="M1098" s="97" t="s">
        <v>32</v>
      </c>
      <c r="N1098" s="98" t="s">
        <v>32</v>
      </c>
    </row>
    <row r="1099" spans="13:14">
      <c r="M1099" s="97" t="s">
        <v>32</v>
      </c>
      <c r="N1099" s="98" t="s">
        <v>32</v>
      </c>
    </row>
    <row r="1100" spans="13:14">
      <c r="M1100" s="97" t="s">
        <v>32</v>
      </c>
      <c r="N1100" s="98" t="s">
        <v>32</v>
      </c>
    </row>
    <row r="1101" spans="13:14">
      <c r="M1101" s="97" t="s">
        <v>32</v>
      </c>
      <c r="N1101" s="98" t="s">
        <v>32</v>
      </c>
    </row>
    <row r="1102" spans="13:14">
      <c r="M1102" s="97" t="s">
        <v>32</v>
      </c>
      <c r="N1102" s="98" t="s">
        <v>32</v>
      </c>
    </row>
    <row r="1103" spans="13:14">
      <c r="M1103" s="97" t="s">
        <v>32</v>
      </c>
      <c r="N1103" s="98" t="s">
        <v>32</v>
      </c>
    </row>
    <row r="1104" spans="13:14">
      <c r="M1104" s="97" t="s">
        <v>32</v>
      </c>
      <c r="N1104" s="98" t="s">
        <v>32</v>
      </c>
    </row>
    <row r="1105" spans="13:14">
      <c r="M1105" s="97" t="s">
        <v>32</v>
      </c>
      <c r="N1105" s="98" t="s">
        <v>32</v>
      </c>
    </row>
    <row r="1106" spans="13:14">
      <c r="M1106" s="97" t="s">
        <v>32</v>
      </c>
      <c r="N1106" s="98" t="s">
        <v>32</v>
      </c>
    </row>
    <row r="1107" spans="13:14">
      <c r="M1107" s="97" t="s">
        <v>32</v>
      </c>
      <c r="N1107" s="98" t="s">
        <v>32</v>
      </c>
    </row>
    <row r="1108" spans="13:14">
      <c r="M1108" s="97" t="s">
        <v>32</v>
      </c>
      <c r="N1108" s="98" t="s">
        <v>32</v>
      </c>
    </row>
    <row r="1109" spans="13:14">
      <c r="M1109" s="97" t="s">
        <v>32</v>
      </c>
      <c r="N1109" s="98" t="s">
        <v>32</v>
      </c>
    </row>
    <row r="1110" spans="13:14">
      <c r="M1110" s="97" t="s">
        <v>32</v>
      </c>
      <c r="N1110" s="98" t="s">
        <v>32</v>
      </c>
    </row>
    <row r="1111" spans="13:14">
      <c r="M1111" s="97" t="s">
        <v>32</v>
      </c>
      <c r="N1111" s="98" t="s">
        <v>32</v>
      </c>
    </row>
    <row r="1112" spans="13:14">
      <c r="M1112" s="97" t="s">
        <v>32</v>
      </c>
      <c r="N1112" s="98" t="s">
        <v>32</v>
      </c>
    </row>
    <row r="1113" spans="13:14">
      <c r="M1113" s="97" t="s">
        <v>32</v>
      </c>
      <c r="N1113" s="98" t="s">
        <v>32</v>
      </c>
    </row>
    <row r="1114" spans="13:14">
      <c r="M1114" s="97" t="s">
        <v>32</v>
      </c>
      <c r="N1114" s="98" t="s">
        <v>32</v>
      </c>
    </row>
    <row r="1115" spans="13:14">
      <c r="M1115" s="97" t="s">
        <v>32</v>
      </c>
      <c r="N1115" s="98" t="s">
        <v>32</v>
      </c>
    </row>
    <row r="1116" spans="13:14">
      <c r="M1116" s="97" t="s">
        <v>32</v>
      </c>
      <c r="N1116" s="98" t="s">
        <v>32</v>
      </c>
    </row>
    <row r="1117" spans="13:14">
      <c r="M1117" s="97" t="s">
        <v>32</v>
      </c>
      <c r="N1117" s="98" t="s">
        <v>32</v>
      </c>
    </row>
    <row r="1118" spans="13:14">
      <c r="M1118" s="97" t="s">
        <v>32</v>
      </c>
      <c r="N1118" s="98" t="s">
        <v>32</v>
      </c>
    </row>
    <row r="1119" spans="13:14">
      <c r="M1119" s="97" t="s">
        <v>32</v>
      </c>
      <c r="N1119" s="98" t="s">
        <v>32</v>
      </c>
    </row>
    <row r="1120" spans="13:14">
      <c r="M1120" s="97" t="s">
        <v>32</v>
      </c>
      <c r="N1120" s="98" t="s">
        <v>32</v>
      </c>
    </row>
    <row r="1121" spans="13:14">
      <c r="M1121" s="97" t="s">
        <v>32</v>
      </c>
      <c r="N1121" s="98" t="s">
        <v>32</v>
      </c>
    </row>
    <row r="1122" spans="13:14">
      <c r="M1122" s="97" t="s">
        <v>32</v>
      </c>
      <c r="N1122" s="98" t="s">
        <v>32</v>
      </c>
    </row>
    <row r="1123" spans="13:14">
      <c r="M1123" s="97" t="s">
        <v>32</v>
      </c>
      <c r="N1123" s="98" t="s">
        <v>32</v>
      </c>
    </row>
    <row r="1124" spans="13:14">
      <c r="M1124" s="97" t="s">
        <v>32</v>
      </c>
      <c r="N1124" s="98" t="s">
        <v>32</v>
      </c>
    </row>
    <row r="1125" spans="13:14">
      <c r="M1125" s="97" t="s">
        <v>32</v>
      </c>
      <c r="N1125" s="98" t="s">
        <v>32</v>
      </c>
    </row>
    <row r="1126" spans="13:14">
      <c r="M1126" s="97" t="s">
        <v>32</v>
      </c>
      <c r="N1126" s="98" t="s">
        <v>32</v>
      </c>
    </row>
    <row r="1127" spans="13:14">
      <c r="M1127" s="97" t="s">
        <v>32</v>
      </c>
      <c r="N1127" s="98" t="s">
        <v>32</v>
      </c>
    </row>
    <row r="1128" spans="13:14">
      <c r="M1128" s="97" t="s">
        <v>32</v>
      </c>
      <c r="N1128" s="98" t="s">
        <v>32</v>
      </c>
    </row>
    <row r="1129" spans="13:14">
      <c r="M1129" s="97" t="s">
        <v>32</v>
      </c>
      <c r="N1129" s="98" t="s">
        <v>32</v>
      </c>
    </row>
    <row r="1130" spans="13:14">
      <c r="M1130" s="97" t="s">
        <v>32</v>
      </c>
      <c r="N1130" s="98" t="s">
        <v>32</v>
      </c>
    </row>
    <row r="1131" spans="13:14">
      <c r="M1131" s="97" t="s">
        <v>32</v>
      </c>
      <c r="N1131" s="98" t="s">
        <v>32</v>
      </c>
    </row>
    <row r="1132" spans="13:14">
      <c r="M1132" s="97" t="s">
        <v>32</v>
      </c>
      <c r="N1132" s="98" t="s">
        <v>32</v>
      </c>
    </row>
    <row r="1133" spans="13:14">
      <c r="M1133" s="97" t="s">
        <v>32</v>
      </c>
      <c r="N1133" s="98" t="s">
        <v>32</v>
      </c>
    </row>
    <row r="1134" spans="13:14">
      <c r="M1134" s="97" t="s">
        <v>32</v>
      </c>
      <c r="N1134" s="98" t="s">
        <v>32</v>
      </c>
    </row>
    <row r="1135" spans="13:14">
      <c r="M1135" s="97" t="s">
        <v>32</v>
      </c>
      <c r="N1135" s="98" t="s">
        <v>32</v>
      </c>
    </row>
    <row r="1136" spans="13:14">
      <c r="M1136" s="97" t="s">
        <v>32</v>
      </c>
      <c r="N1136" s="98" t="s">
        <v>32</v>
      </c>
    </row>
    <row r="1137" spans="13:14">
      <c r="M1137" s="97" t="s">
        <v>32</v>
      </c>
      <c r="N1137" s="98" t="s">
        <v>32</v>
      </c>
    </row>
    <row r="1138" spans="13:14">
      <c r="M1138" s="97" t="s">
        <v>32</v>
      </c>
      <c r="N1138" s="98" t="s">
        <v>32</v>
      </c>
    </row>
    <row r="1139" spans="13:14">
      <c r="M1139" s="97" t="s">
        <v>32</v>
      </c>
      <c r="N1139" s="98" t="s">
        <v>32</v>
      </c>
    </row>
    <row r="1140" spans="13:14">
      <c r="M1140" s="97" t="s">
        <v>32</v>
      </c>
      <c r="N1140" s="98" t="s">
        <v>32</v>
      </c>
    </row>
    <row r="1141" spans="13:14">
      <c r="M1141" s="97" t="s">
        <v>32</v>
      </c>
      <c r="N1141" s="98" t="s">
        <v>32</v>
      </c>
    </row>
    <row r="1142" spans="13:14">
      <c r="M1142" s="97" t="s">
        <v>32</v>
      </c>
      <c r="N1142" s="98" t="s">
        <v>32</v>
      </c>
    </row>
    <row r="1143" spans="13:14">
      <c r="M1143" s="97" t="s">
        <v>32</v>
      </c>
      <c r="N1143" s="98" t="s">
        <v>32</v>
      </c>
    </row>
    <row r="1144" spans="13:14">
      <c r="M1144" s="97" t="s">
        <v>32</v>
      </c>
      <c r="N1144" s="98" t="s">
        <v>32</v>
      </c>
    </row>
    <row r="1145" spans="13:14">
      <c r="M1145" s="97" t="s">
        <v>32</v>
      </c>
      <c r="N1145" s="98" t="s">
        <v>32</v>
      </c>
    </row>
    <row r="1146" spans="13:14">
      <c r="M1146" s="97" t="s">
        <v>32</v>
      </c>
      <c r="N1146" s="98" t="s">
        <v>32</v>
      </c>
    </row>
    <row r="1147" spans="13:14">
      <c r="M1147" s="97" t="s">
        <v>32</v>
      </c>
      <c r="N1147" s="98" t="s">
        <v>32</v>
      </c>
    </row>
    <row r="1148" spans="13:14">
      <c r="M1148" s="97" t="s">
        <v>32</v>
      </c>
      <c r="N1148" s="98" t="s">
        <v>32</v>
      </c>
    </row>
    <row r="1149" spans="13:14">
      <c r="M1149" s="97" t="s">
        <v>32</v>
      </c>
      <c r="N1149" s="98" t="s">
        <v>32</v>
      </c>
    </row>
    <row r="1150" spans="13:14">
      <c r="M1150" s="97" t="s">
        <v>32</v>
      </c>
      <c r="N1150" s="98" t="s">
        <v>32</v>
      </c>
    </row>
    <row r="1151" spans="13:14">
      <c r="M1151" s="97" t="s">
        <v>32</v>
      </c>
      <c r="N1151" s="98" t="s">
        <v>32</v>
      </c>
    </row>
    <row r="1152" spans="13:14">
      <c r="M1152" s="97" t="s">
        <v>32</v>
      </c>
      <c r="N1152" s="98" t="s">
        <v>32</v>
      </c>
    </row>
    <row r="1153" spans="13:14">
      <c r="M1153" s="97" t="s">
        <v>32</v>
      </c>
      <c r="N1153" s="98" t="s">
        <v>32</v>
      </c>
    </row>
    <row r="1154" spans="13:14">
      <c r="M1154" s="97" t="s">
        <v>32</v>
      </c>
      <c r="N1154" s="98" t="s">
        <v>32</v>
      </c>
    </row>
    <row r="1155" spans="13:14">
      <c r="M1155" s="97" t="s">
        <v>32</v>
      </c>
      <c r="N1155" s="98" t="s">
        <v>32</v>
      </c>
    </row>
    <row r="1156" spans="13:14">
      <c r="M1156" s="97" t="s">
        <v>32</v>
      </c>
      <c r="N1156" s="98" t="s">
        <v>32</v>
      </c>
    </row>
    <row r="1157" spans="13:14">
      <c r="M1157" s="97" t="s">
        <v>32</v>
      </c>
      <c r="N1157" s="98" t="s">
        <v>32</v>
      </c>
    </row>
    <row r="1158" spans="13:14">
      <c r="M1158" s="97" t="s">
        <v>32</v>
      </c>
      <c r="N1158" s="98" t="s">
        <v>32</v>
      </c>
    </row>
    <row r="1159" spans="13:14">
      <c r="M1159" s="97" t="s">
        <v>32</v>
      </c>
      <c r="N1159" s="98" t="s">
        <v>32</v>
      </c>
    </row>
    <row r="1160" spans="13:14">
      <c r="M1160" s="97" t="s">
        <v>32</v>
      </c>
      <c r="N1160" s="98" t="s">
        <v>32</v>
      </c>
    </row>
    <row r="1161" spans="13:14">
      <c r="M1161" s="97" t="s">
        <v>32</v>
      </c>
      <c r="N1161" s="98" t="s">
        <v>32</v>
      </c>
    </row>
    <row r="1162" spans="13:14">
      <c r="M1162" s="97" t="s">
        <v>32</v>
      </c>
      <c r="N1162" s="98" t="s">
        <v>32</v>
      </c>
    </row>
    <row r="1163" spans="13:14">
      <c r="M1163" s="97" t="s">
        <v>32</v>
      </c>
      <c r="N1163" s="98" t="s">
        <v>32</v>
      </c>
    </row>
    <row r="1164" spans="13:14">
      <c r="M1164" s="97" t="s">
        <v>32</v>
      </c>
      <c r="N1164" s="98" t="s">
        <v>32</v>
      </c>
    </row>
    <row r="1165" spans="13:14">
      <c r="M1165" s="97" t="s">
        <v>32</v>
      </c>
      <c r="N1165" s="98" t="s">
        <v>32</v>
      </c>
    </row>
    <row r="1166" spans="13:14">
      <c r="M1166" s="97" t="s">
        <v>32</v>
      </c>
      <c r="N1166" s="98" t="s">
        <v>32</v>
      </c>
    </row>
    <row r="1167" spans="13:14">
      <c r="M1167" s="97" t="s">
        <v>32</v>
      </c>
      <c r="N1167" s="98" t="s">
        <v>32</v>
      </c>
    </row>
    <row r="1168" spans="13:14">
      <c r="M1168" s="97" t="s">
        <v>32</v>
      </c>
      <c r="N1168" s="98" t="s">
        <v>32</v>
      </c>
    </row>
    <row r="1169" spans="13:14">
      <c r="M1169" s="97" t="s">
        <v>32</v>
      </c>
      <c r="N1169" s="98" t="s">
        <v>32</v>
      </c>
    </row>
    <row r="1170" spans="13:14">
      <c r="M1170" s="97" t="s">
        <v>32</v>
      </c>
      <c r="N1170" s="98" t="s">
        <v>32</v>
      </c>
    </row>
    <row r="1171" spans="13:14">
      <c r="M1171" s="97" t="s">
        <v>32</v>
      </c>
      <c r="N1171" s="98" t="s">
        <v>32</v>
      </c>
    </row>
    <row r="1172" spans="13:14">
      <c r="M1172" s="97" t="s">
        <v>32</v>
      </c>
      <c r="N1172" s="98" t="s">
        <v>32</v>
      </c>
    </row>
    <row r="1173" spans="13:14">
      <c r="M1173" s="97" t="s">
        <v>32</v>
      </c>
      <c r="N1173" s="98" t="s">
        <v>32</v>
      </c>
    </row>
    <row r="1174" spans="13:14">
      <c r="M1174" s="97" t="s">
        <v>32</v>
      </c>
      <c r="N1174" s="98" t="s">
        <v>32</v>
      </c>
    </row>
    <row r="1175" spans="13:14">
      <c r="M1175" s="97" t="s">
        <v>32</v>
      </c>
      <c r="N1175" s="98" t="s">
        <v>32</v>
      </c>
    </row>
    <row r="1176" spans="13:14">
      <c r="M1176" s="97" t="s">
        <v>32</v>
      </c>
      <c r="N1176" s="98" t="s">
        <v>32</v>
      </c>
    </row>
    <row r="1177" spans="13:14">
      <c r="M1177" s="97" t="s">
        <v>32</v>
      </c>
      <c r="N1177" s="98" t="s">
        <v>32</v>
      </c>
    </row>
    <row r="1178" spans="13:14">
      <c r="M1178" s="97" t="s">
        <v>32</v>
      </c>
      <c r="N1178" s="98" t="s">
        <v>32</v>
      </c>
    </row>
    <row r="1179" spans="13:14">
      <c r="M1179" s="97" t="s">
        <v>32</v>
      </c>
      <c r="N1179" s="98" t="s">
        <v>32</v>
      </c>
    </row>
    <row r="1180" spans="13:14">
      <c r="M1180" s="97" t="s">
        <v>32</v>
      </c>
      <c r="N1180" s="98" t="s">
        <v>32</v>
      </c>
    </row>
    <row r="1181" spans="13:14">
      <c r="M1181" s="97" t="s">
        <v>32</v>
      </c>
      <c r="N1181" s="98" t="s">
        <v>32</v>
      </c>
    </row>
    <row r="1182" spans="13:14">
      <c r="M1182" s="97" t="s">
        <v>32</v>
      </c>
      <c r="N1182" s="98" t="s">
        <v>32</v>
      </c>
    </row>
    <row r="1183" spans="13:14">
      <c r="M1183" s="97" t="s">
        <v>32</v>
      </c>
      <c r="N1183" s="98" t="s">
        <v>32</v>
      </c>
    </row>
    <row r="1184" spans="13:14">
      <c r="M1184" s="97" t="s">
        <v>32</v>
      </c>
      <c r="N1184" s="98" t="s">
        <v>32</v>
      </c>
    </row>
    <row r="1185" spans="13:14">
      <c r="M1185" s="97" t="s">
        <v>32</v>
      </c>
      <c r="N1185" s="98" t="s">
        <v>32</v>
      </c>
    </row>
    <row r="1186" spans="13:14">
      <c r="M1186" s="97" t="s">
        <v>32</v>
      </c>
      <c r="N1186" s="98" t="s">
        <v>32</v>
      </c>
    </row>
    <row r="1187" spans="13:14">
      <c r="M1187" s="97" t="s">
        <v>32</v>
      </c>
      <c r="N1187" s="98" t="s">
        <v>32</v>
      </c>
    </row>
    <row r="1188" spans="13:14">
      <c r="M1188" s="97" t="s">
        <v>32</v>
      </c>
      <c r="N1188" s="98" t="s">
        <v>32</v>
      </c>
    </row>
    <row r="1189" spans="13:14">
      <c r="M1189" s="97" t="s">
        <v>32</v>
      </c>
      <c r="N1189" s="98" t="s">
        <v>32</v>
      </c>
    </row>
    <row r="1190" spans="13:14">
      <c r="M1190" s="97" t="s">
        <v>32</v>
      </c>
      <c r="N1190" s="98" t="s">
        <v>32</v>
      </c>
    </row>
    <row r="1191" spans="13:14">
      <c r="M1191" s="97" t="s">
        <v>32</v>
      </c>
      <c r="N1191" s="98" t="s">
        <v>32</v>
      </c>
    </row>
    <row r="1192" spans="13:14">
      <c r="M1192" s="97" t="s">
        <v>32</v>
      </c>
      <c r="N1192" s="98" t="s">
        <v>32</v>
      </c>
    </row>
    <row r="1193" spans="13:14">
      <c r="M1193" s="97" t="s">
        <v>32</v>
      </c>
      <c r="N1193" s="98" t="s">
        <v>32</v>
      </c>
    </row>
    <row r="1194" spans="13:14">
      <c r="M1194" s="97" t="s">
        <v>32</v>
      </c>
      <c r="N1194" s="98" t="s">
        <v>32</v>
      </c>
    </row>
    <row r="1195" spans="13:14">
      <c r="M1195" s="97" t="s">
        <v>32</v>
      </c>
      <c r="N1195" s="98" t="s">
        <v>32</v>
      </c>
    </row>
    <row r="1196" spans="13:14">
      <c r="M1196" s="97" t="s">
        <v>32</v>
      </c>
      <c r="N1196" s="98" t="s">
        <v>32</v>
      </c>
    </row>
    <row r="1197" spans="13:14">
      <c r="M1197" s="97" t="s">
        <v>32</v>
      </c>
      <c r="N1197" s="98" t="s">
        <v>32</v>
      </c>
    </row>
    <row r="1198" spans="13:14">
      <c r="M1198" s="97" t="s">
        <v>32</v>
      </c>
      <c r="N1198" s="98" t="s">
        <v>32</v>
      </c>
    </row>
    <row r="1199" spans="13:14">
      <c r="M1199" s="97" t="s">
        <v>32</v>
      </c>
      <c r="N1199" s="98" t="s">
        <v>32</v>
      </c>
    </row>
    <row r="1200" spans="13:14">
      <c r="M1200" s="97" t="s">
        <v>32</v>
      </c>
      <c r="N1200" s="98" t="s">
        <v>32</v>
      </c>
    </row>
    <row r="1201" spans="13:14">
      <c r="M1201" s="97" t="s">
        <v>32</v>
      </c>
      <c r="N1201" s="98" t="s">
        <v>32</v>
      </c>
    </row>
    <row r="1202" spans="13:14">
      <c r="M1202" s="97" t="s">
        <v>32</v>
      </c>
      <c r="N1202" s="98" t="s">
        <v>32</v>
      </c>
    </row>
    <row r="1203" spans="13:14">
      <c r="M1203" s="97" t="s">
        <v>32</v>
      </c>
      <c r="N1203" s="98" t="s">
        <v>32</v>
      </c>
    </row>
    <row r="1204" spans="13:14">
      <c r="M1204" s="97" t="s">
        <v>32</v>
      </c>
      <c r="N1204" s="98" t="s">
        <v>32</v>
      </c>
    </row>
    <row r="1205" spans="13:14">
      <c r="M1205" s="97" t="s">
        <v>32</v>
      </c>
      <c r="N1205" s="98" t="s">
        <v>32</v>
      </c>
    </row>
    <row r="1206" spans="13:14">
      <c r="M1206" s="97" t="s">
        <v>32</v>
      </c>
      <c r="N1206" s="98" t="s">
        <v>32</v>
      </c>
    </row>
    <row r="1207" spans="13:14">
      <c r="M1207" s="97" t="s">
        <v>32</v>
      </c>
      <c r="N1207" s="98" t="s">
        <v>32</v>
      </c>
    </row>
    <row r="1208" spans="13:14">
      <c r="M1208" s="97" t="s">
        <v>32</v>
      </c>
      <c r="N1208" s="98" t="s">
        <v>32</v>
      </c>
    </row>
    <row r="1209" spans="13:14">
      <c r="M1209" s="97" t="s">
        <v>32</v>
      </c>
      <c r="N1209" s="98" t="s">
        <v>32</v>
      </c>
    </row>
    <row r="1210" spans="13:14">
      <c r="M1210" s="97" t="s">
        <v>32</v>
      </c>
      <c r="N1210" s="98" t="s">
        <v>32</v>
      </c>
    </row>
    <row r="1211" spans="13:14">
      <c r="M1211" s="97" t="s">
        <v>32</v>
      </c>
      <c r="N1211" s="98" t="s">
        <v>32</v>
      </c>
    </row>
    <row r="1212" spans="13:14">
      <c r="M1212" s="97" t="s">
        <v>32</v>
      </c>
      <c r="N1212" s="98" t="s">
        <v>32</v>
      </c>
    </row>
    <row r="1213" spans="13:14">
      <c r="M1213" s="97" t="s">
        <v>32</v>
      </c>
      <c r="N1213" s="98" t="s">
        <v>32</v>
      </c>
    </row>
    <row r="1214" spans="13:14">
      <c r="M1214" s="97" t="s">
        <v>32</v>
      </c>
      <c r="N1214" s="98" t="s">
        <v>32</v>
      </c>
    </row>
    <row r="1215" spans="13:14">
      <c r="M1215" s="97" t="s">
        <v>32</v>
      </c>
      <c r="N1215" s="98" t="s">
        <v>32</v>
      </c>
    </row>
    <row r="1216" spans="13:14">
      <c r="M1216" s="97" t="s">
        <v>32</v>
      </c>
      <c r="N1216" s="98" t="s">
        <v>32</v>
      </c>
    </row>
    <row r="1217" spans="13:14">
      <c r="M1217" s="97" t="s">
        <v>32</v>
      </c>
      <c r="N1217" s="98" t="s">
        <v>32</v>
      </c>
    </row>
    <row r="1218" spans="13:14">
      <c r="M1218" s="97" t="s">
        <v>32</v>
      </c>
      <c r="N1218" s="98" t="s">
        <v>32</v>
      </c>
    </row>
    <row r="1219" spans="13:14">
      <c r="M1219" s="97" t="s">
        <v>32</v>
      </c>
      <c r="N1219" s="98" t="s">
        <v>32</v>
      </c>
    </row>
    <row r="1220" spans="13:14">
      <c r="M1220" s="97" t="s">
        <v>32</v>
      </c>
      <c r="N1220" s="98" t="s">
        <v>32</v>
      </c>
    </row>
    <row r="1221" spans="13:14">
      <c r="M1221" s="97" t="s">
        <v>32</v>
      </c>
      <c r="N1221" s="98" t="s">
        <v>32</v>
      </c>
    </row>
    <row r="1222" spans="13:14">
      <c r="M1222" s="97" t="s">
        <v>32</v>
      </c>
      <c r="N1222" s="98" t="s">
        <v>32</v>
      </c>
    </row>
    <row r="1223" spans="13:14">
      <c r="M1223" s="97" t="s">
        <v>32</v>
      </c>
      <c r="N1223" s="98" t="s">
        <v>32</v>
      </c>
    </row>
    <row r="1224" spans="13:14">
      <c r="M1224" s="97" t="s">
        <v>32</v>
      </c>
      <c r="N1224" s="98" t="s">
        <v>32</v>
      </c>
    </row>
    <row r="1225" spans="13:14">
      <c r="M1225" s="97" t="s">
        <v>32</v>
      </c>
      <c r="N1225" s="98" t="s">
        <v>32</v>
      </c>
    </row>
    <row r="1226" spans="13:14">
      <c r="M1226" s="97" t="s">
        <v>32</v>
      </c>
      <c r="N1226" s="98" t="s">
        <v>32</v>
      </c>
    </row>
    <row r="1227" spans="13:14">
      <c r="M1227" s="97" t="s">
        <v>32</v>
      </c>
      <c r="N1227" s="98" t="s">
        <v>32</v>
      </c>
    </row>
    <row r="1228" spans="13:14">
      <c r="M1228" s="97" t="s">
        <v>32</v>
      </c>
      <c r="N1228" s="98" t="s">
        <v>32</v>
      </c>
    </row>
    <row r="1229" spans="13:14">
      <c r="M1229" s="97" t="s">
        <v>32</v>
      </c>
      <c r="N1229" s="98" t="s">
        <v>32</v>
      </c>
    </row>
    <row r="1230" spans="13:14">
      <c r="M1230" s="97" t="s">
        <v>32</v>
      </c>
      <c r="N1230" s="98" t="s">
        <v>32</v>
      </c>
    </row>
    <row r="1231" spans="13:14">
      <c r="M1231" s="97" t="s">
        <v>32</v>
      </c>
      <c r="N1231" s="98" t="s">
        <v>32</v>
      </c>
    </row>
    <row r="1232" spans="13:14">
      <c r="M1232" s="97" t="s">
        <v>32</v>
      </c>
      <c r="N1232" s="98" t="s">
        <v>32</v>
      </c>
    </row>
    <row r="1233" spans="13:14">
      <c r="M1233" s="97" t="s">
        <v>32</v>
      </c>
      <c r="N1233" s="98" t="s">
        <v>32</v>
      </c>
    </row>
    <row r="1234" spans="13:14">
      <c r="M1234" s="97" t="s">
        <v>32</v>
      </c>
      <c r="N1234" s="98" t="s">
        <v>32</v>
      </c>
    </row>
    <row r="1235" spans="13:14">
      <c r="M1235" s="97" t="s">
        <v>32</v>
      </c>
      <c r="N1235" s="98" t="s">
        <v>32</v>
      </c>
    </row>
    <row r="1236" spans="13:14">
      <c r="M1236" s="97" t="s">
        <v>32</v>
      </c>
      <c r="N1236" s="98" t="s">
        <v>32</v>
      </c>
    </row>
    <row r="1237" spans="13:14">
      <c r="M1237" s="97" t="s">
        <v>32</v>
      </c>
      <c r="N1237" s="98" t="s">
        <v>32</v>
      </c>
    </row>
    <row r="1238" spans="13:14">
      <c r="M1238" s="97" t="s">
        <v>32</v>
      </c>
      <c r="N1238" s="98" t="s">
        <v>32</v>
      </c>
    </row>
    <row r="1239" spans="13:14">
      <c r="M1239" s="97" t="s">
        <v>32</v>
      </c>
      <c r="N1239" s="98" t="s">
        <v>32</v>
      </c>
    </row>
    <row r="1240" spans="13:14">
      <c r="M1240" s="97" t="s">
        <v>32</v>
      </c>
      <c r="N1240" s="98" t="s">
        <v>32</v>
      </c>
    </row>
    <row r="1241" spans="13:14">
      <c r="M1241" s="97" t="s">
        <v>32</v>
      </c>
      <c r="N1241" s="98" t="s">
        <v>32</v>
      </c>
    </row>
    <row r="1242" spans="13:14">
      <c r="M1242" s="97" t="s">
        <v>32</v>
      </c>
      <c r="N1242" s="98" t="s">
        <v>32</v>
      </c>
    </row>
    <row r="1243" spans="13:14">
      <c r="M1243" s="97" t="s">
        <v>32</v>
      </c>
      <c r="N1243" s="98" t="s">
        <v>32</v>
      </c>
    </row>
    <row r="1244" spans="13:14">
      <c r="M1244" s="97" t="s">
        <v>32</v>
      </c>
      <c r="N1244" s="98" t="s">
        <v>32</v>
      </c>
    </row>
    <row r="1245" spans="13:14">
      <c r="M1245" s="97" t="s">
        <v>32</v>
      </c>
      <c r="N1245" s="98" t="s">
        <v>32</v>
      </c>
    </row>
    <row r="1246" spans="13:14">
      <c r="M1246" s="97" t="s">
        <v>32</v>
      </c>
      <c r="N1246" s="98" t="s">
        <v>32</v>
      </c>
    </row>
    <row r="1247" spans="13:14">
      <c r="M1247" s="97" t="s">
        <v>32</v>
      </c>
      <c r="N1247" s="98" t="s">
        <v>32</v>
      </c>
    </row>
    <row r="1248" spans="13:14">
      <c r="M1248" s="97" t="s">
        <v>32</v>
      </c>
      <c r="N1248" s="98" t="s">
        <v>32</v>
      </c>
    </row>
    <row r="1249" spans="13:14">
      <c r="M1249" s="97" t="s">
        <v>32</v>
      </c>
      <c r="N1249" s="98" t="s">
        <v>32</v>
      </c>
    </row>
    <row r="1250" spans="13:14">
      <c r="M1250" s="97" t="s">
        <v>32</v>
      </c>
      <c r="N1250" s="98" t="s">
        <v>32</v>
      </c>
    </row>
    <row r="1251" spans="13:14">
      <c r="M1251" s="97" t="s">
        <v>32</v>
      </c>
      <c r="N1251" s="98" t="s">
        <v>32</v>
      </c>
    </row>
    <row r="1252" spans="13:14">
      <c r="M1252" s="97" t="s">
        <v>32</v>
      </c>
    </row>
    <row r="1253" spans="13:14">
      <c r="M1253" s="97" t="s">
        <v>32</v>
      </c>
    </row>
    <row r="1254" spans="13:14">
      <c r="M1254" s="97" t="s">
        <v>32</v>
      </c>
    </row>
    <row r="1255" spans="13:14">
      <c r="M1255" s="97" t="s">
        <v>32</v>
      </c>
    </row>
    <row r="1256" spans="13:14">
      <c r="M1256" s="97" t="s">
        <v>32</v>
      </c>
    </row>
    <row r="1257" spans="13:14">
      <c r="M1257" s="97" t="s">
        <v>32</v>
      </c>
    </row>
    <row r="1258" spans="13:14">
      <c r="M1258" s="97" t="s">
        <v>32</v>
      </c>
    </row>
    <row r="1259" spans="13:14">
      <c r="M1259" s="97" t="s">
        <v>32</v>
      </c>
    </row>
    <row r="1260" spans="13:14">
      <c r="M1260" s="97" t="s">
        <v>32</v>
      </c>
    </row>
    <row r="1261" spans="13:14">
      <c r="M1261" s="97" t="s">
        <v>32</v>
      </c>
    </row>
    <row r="1262" spans="13:14">
      <c r="M1262" s="97" t="s">
        <v>32</v>
      </c>
    </row>
    <row r="1263" spans="13:14">
      <c r="M1263" s="97" t="s">
        <v>32</v>
      </c>
    </row>
    <row r="1264" spans="13:14">
      <c r="M1264" s="97" t="s">
        <v>32</v>
      </c>
    </row>
    <row r="1265" spans="13:13">
      <c r="M1265" s="97" t="s">
        <v>32</v>
      </c>
    </row>
    <row r="1266" spans="13:13">
      <c r="M1266" s="97" t="s">
        <v>32</v>
      </c>
    </row>
    <row r="1267" spans="13:13">
      <c r="M1267" s="97" t="s">
        <v>32</v>
      </c>
    </row>
    <row r="1268" spans="13:13">
      <c r="M1268" s="97" t="s">
        <v>32</v>
      </c>
    </row>
    <row r="1269" spans="13:13">
      <c r="M1269" s="97" t="s">
        <v>32</v>
      </c>
    </row>
    <row r="1270" spans="13:13">
      <c r="M1270" s="97" t="s">
        <v>32</v>
      </c>
    </row>
    <row r="1271" spans="13:13">
      <c r="M1271" s="97" t="s">
        <v>32</v>
      </c>
    </row>
    <row r="1272" spans="13:13">
      <c r="M1272" s="97" t="s">
        <v>32</v>
      </c>
    </row>
    <row r="1273" spans="13:13">
      <c r="M1273" s="97" t="s">
        <v>32</v>
      </c>
    </row>
    <row r="1274" spans="13:13">
      <c r="M1274" s="97" t="s">
        <v>32</v>
      </c>
    </row>
    <row r="1275" spans="13:13">
      <c r="M1275" s="97" t="s">
        <v>32</v>
      </c>
    </row>
    <row r="1276" spans="13:13">
      <c r="M1276" s="97" t="s">
        <v>32</v>
      </c>
    </row>
    <row r="1277" spans="13:13">
      <c r="M1277" s="97" t="s">
        <v>32</v>
      </c>
    </row>
    <row r="1278" spans="13:13">
      <c r="M1278" s="97" t="s">
        <v>32</v>
      </c>
    </row>
    <row r="1279" spans="13:13">
      <c r="M1279" s="97" t="s">
        <v>32</v>
      </c>
    </row>
    <row r="1280" spans="13:13">
      <c r="M1280" s="97" t="s">
        <v>32</v>
      </c>
    </row>
    <row r="1281" spans="13:13">
      <c r="M1281" s="97" t="s">
        <v>32</v>
      </c>
    </row>
    <row r="1282" spans="13:13">
      <c r="M1282" s="97" t="s">
        <v>32</v>
      </c>
    </row>
    <row r="1283" spans="13:13">
      <c r="M1283" s="97" t="s">
        <v>32</v>
      </c>
    </row>
    <row r="1284" spans="13:13">
      <c r="M1284" s="97" t="s">
        <v>32</v>
      </c>
    </row>
    <row r="1285" spans="13:13">
      <c r="M1285" s="97" t="s">
        <v>32</v>
      </c>
    </row>
    <row r="1286" spans="13:13">
      <c r="M1286" s="97" t="s">
        <v>32</v>
      </c>
    </row>
    <row r="1287" spans="13:13">
      <c r="M1287" s="97" t="s">
        <v>32</v>
      </c>
    </row>
    <row r="1288" spans="13:13">
      <c r="M1288" s="97" t="s">
        <v>32</v>
      </c>
    </row>
    <row r="1289" spans="13:13">
      <c r="M1289" s="97" t="s">
        <v>32</v>
      </c>
    </row>
    <row r="1290" spans="13:13">
      <c r="M1290" s="97" t="s">
        <v>32</v>
      </c>
    </row>
    <row r="1291" spans="13:13">
      <c r="M1291" s="97" t="s">
        <v>32</v>
      </c>
    </row>
    <row r="1292" spans="13:13">
      <c r="M1292" s="97" t="s">
        <v>32</v>
      </c>
    </row>
    <row r="1293" spans="13:13">
      <c r="M1293" s="97" t="s">
        <v>32</v>
      </c>
    </row>
    <row r="1294" spans="13:13">
      <c r="M1294" s="97" t="s">
        <v>32</v>
      </c>
    </row>
    <row r="1295" spans="13:13">
      <c r="M1295" s="97" t="s">
        <v>32</v>
      </c>
    </row>
    <row r="1296" spans="13:13">
      <c r="M1296" s="97" t="s">
        <v>32</v>
      </c>
    </row>
    <row r="1297" spans="13:13">
      <c r="M1297" s="97" t="s">
        <v>32</v>
      </c>
    </row>
    <row r="1298" spans="13:13">
      <c r="M1298" s="97" t="s">
        <v>32</v>
      </c>
    </row>
    <row r="1299" spans="13:13">
      <c r="M1299" s="97" t="s">
        <v>32</v>
      </c>
    </row>
    <row r="1300" spans="13:13">
      <c r="M1300" s="97" t="s">
        <v>32</v>
      </c>
    </row>
    <row r="1301" spans="13:13">
      <c r="M1301" s="97" t="s">
        <v>32</v>
      </c>
    </row>
    <row r="1302" spans="13:13">
      <c r="M1302" s="97" t="s">
        <v>32</v>
      </c>
    </row>
    <row r="1303" spans="13:13">
      <c r="M1303" s="97" t="s">
        <v>32</v>
      </c>
    </row>
    <row r="1304" spans="13:13">
      <c r="M1304" s="97" t="s">
        <v>32</v>
      </c>
    </row>
    <row r="1305" spans="13:13">
      <c r="M1305" s="97" t="s">
        <v>32</v>
      </c>
    </row>
    <row r="1306" spans="13:13">
      <c r="M1306" s="97" t="s">
        <v>32</v>
      </c>
    </row>
    <row r="1307" spans="13:13">
      <c r="M1307" s="97" t="s">
        <v>32</v>
      </c>
    </row>
    <row r="1308" spans="13:13">
      <c r="M1308" s="97" t="s">
        <v>32</v>
      </c>
    </row>
    <row r="1309" spans="13:13">
      <c r="M1309" s="97" t="s">
        <v>32</v>
      </c>
    </row>
    <row r="1310" spans="13:13">
      <c r="M1310" s="97" t="s">
        <v>32</v>
      </c>
    </row>
    <row r="1311" spans="13:13">
      <c r="M1311" s="97" t="s">
        <v>32</v>
      </c>
    </row>
    <row r="1312" spans="13:13">
      <c r="M1312" s="97" t="s">
        <v>32</v>
      </c>
    </row>
    <row r="1313" spans="13:13">
      <c r="M1313" s="97" t="s">
        <v>32</v>
      </c>
    </row>
    <row r="1314" spans="13:13">
      <c r="M1314" s="97" t="s">
        <v>32</v>
      </c>
    </row>
    <row r="1315" spans="13:13">
      <c r="M1315" s="97" t="s">
        <v>32</v>
      </c>
    </row>
    <row r="1316" spans="13:13">
      <c r="M1316" s="97" t="s">
        <v>32</v>
      </c>
    </row>
    <row r="1317" spans="13:13">
      <c r="M1317" s="97" t="s">
        <v>32</v>
      </c>
    </row>
    <row r="1318" spans="13:13">
      <c r="M1318" s="97" t="s">
        <v>32</v>
      </c>
    </row>
    <row r="1319" spans="13:13">
      <c r="M1319" s="97" t="s">
        <v>32</v>
      </c>
    </row>
    <row r="1320" spans="13:13">
      <c r="M1320" s="97" t="s">
        <v>32</v>
      </c>
    </row>
    <row r="1321" spans="13:13">
      <c r="M1321" s="97" t="s">
        <v>32</v>
      </c>
    </row>
    <row r="1322" spans="13:13">
      <c r="M1322" s="97"/>
    </row>
    <row r="1323" spans="13:13">
      <c r="M1323" s="97"/>
    </row>
    <row r="1324" spans="13:13">
      <c r="M1324" s="97"/>
    </row>
    <row r="1325" spans="13:13">
      <c r="M1325" s="97"/>
    </row>
    <row r="1326" spans="13:13">
      <c r="M1326" s="97"/>
    </row>
    <row r="1327" spans="13:13">
      <c r="M1327" s="97"/>
    </row>
    <row r="1328" spans="13:13">
      <c r="M1328" s="97"/>
    </row>
    <row r="1329" spans="13:13">
      <c r="M1329" s="97"/>
    </row>
    <row r="1330" spans="13:13">
      <c r="M1330" s="97"/>
    </row>
    <row r="1331" spans="13:13">
      <c r="M1331" s="97"/>
    </row>
    <row r="1332" spans="13:13">
      <c r="M1332" s="97"/>
    </row>
    <row r="1333" spans="13:13">
      <c r="M1333" s="97"/>
    </row>
    <row r="1334" spans="13:13">
      <c r="M1334" s="97"/>
    </row>
    <row r="1335" spans="13:13">
      <c r="M1335" s="97"/>
    </row>
    <row r="1336" spans="13:13">
      <c r="M1336" s="97"/>
    </row>
    <row r="1337" spans="13:13">
      <c r="M1337" s="97"/>
    </row>
    <row r="1338" spans="13:13">
      <c r="M1338" s="97"/>
    </row>
    <row r="1339" spans="13:13">
      <c r="M1339" s="97"/>
    </row>
    <row r="1340" spans="13:13">
      <c r="M1340" s="97"/>
    </row>
    <row r="1341" spans="13:13">
      <c r="M1341" s="97"/>
    </row>
    <row r="1342" spans="13:13">
      <c r="M1342" s="97"/>
    </row>
    <row r="1343" spans="13:13">
      <c r="M1343" s="97"/>
    </row>
    <row r="1344" spans="13:13">
      <c r="M1344" s="97"/>
    </row>
    <row r="1345" spans="13:13">
      <c r="M1345" s="97"/>
    </row>
    <row r="1346" spans="13:13">
      <c r="M1346" s="97"/>
    </row>
    <row r="1347" spans="13:13">
      <c r="M1347" s="97"/>
    </row>
    <row r="1348" spans="13:13">
      <c r="M1348" s="97"/>
    </row>
    <row r="1349" spans="13:13">
      <c r="M1349" s="97"/>
    </row>
    <row r="1350" spans="13:13">
      <c r="M1350" s="97"/>
    </row>
    <row r="1351" spans="13:13">
      <c r="M1351" s="97"/>
    </row>
    <row r="1352" spans="13:13">
      <c r="M1352" s="97"/>
    </row>
    <row r="1353" spans="13:13">
      <c r="M1353" s="97"/>
    </row>
    <row r="1354" spans="13:13">
      <c r="M1354" s="97"/>
    </row>
    <row r="1355" spans="13:13">
      <c r="M1355" s="97"/>
    </row>
    <row r="1356" spans="13:13">
      <c r="M1356" s="97"/>
    </row>
    <row r="1357" spans="13:13">
      <c r="M1357" s="97"/>
    </row>
    <row r="1358" spans="13:13">
      <c r="M1358" s="97"/>
    </row>
    <row r="1359" spans="13:13">
      <c r="M1359" s="97"/>
    </row>
    <row r="1360" spans="13:13">
      <c r="M1360" s="97"/>
    </row>
    <row r="1361" spans="13:13">
      <c r="M1361" s="97"/>
    </row>
    <row r="1362" spans="13:13">
      <c r="M1362" s="97"/>
    </row>
    <row r="1363" spans="13:13">
      <c r="M1363" s="97"/>
    </row>
    <row r="1364" spans="13:13">
      <c r="M1364" s="97"/>
    </row>
    <row r="1365" spans="13:13">
      <c r="M1365" s="97"/>
    </row>
    <row r="1366" spans="13:13">
      <c r="M1366" s="97"/>
    </row>
    <row r="1367" spans="13:13">
      <c r="M1367" s="97"/>
    </row>
    <row r="1368" spans="13:13">
      <c r="M1368" s="97"/>
    </row>
    <row r="1369" spans="13:13">
      <c r="M1369" s="97"/>
    </row>
    <row r="1370" spans="13:13">
      <c r="M1370" s="97"/>
    </row>
    <row r="1371" spans="13:13">
      <c r="M1371" s="97"/>
    </row>
    <row r="1372" spans="13:13">
      <c r="M1372" s="97"/>
    </row>
    <row r="1373" spans="13:13">
      <c r="M1373" s="97"/>
    </row>
    <row r="1374" spans="13:13">
      <c r="M1374" s="97"/>
    </row>
    <row r="1375" spans="13:13">
      <c r="M1375" s="97"/>
    </row>
    <row r="1376" spans="13:13">
      <c r="M1376" s="97"/>
    </row>
    <row r="1377" spans="13:13">
      <c r="M1377" s="97"/>
    </row>
    <row r="1378" spans="13:13">
      <c r="M1378" s="97"/>
    </row>
    <row r="1379" spans="13:13">
      <c r="M1379" s="97"/>
    </row>
    <row r="1380" spans="13:13">
      <c r="M1380" s="97"/>
    </row>
    <row r="1381" spans="13:13">
      <c r="M1381" s="97"/>
    </row>
    <row r="1382" spans="13:13">
      <c r="M1382" s="97"/>
    </row>
    <row r="1383" spans="13:13">
      <c r="M1383" s="97"/>
    </row>
    <row r="1384" spans="13:13">
      <c r="M1384" s="97"/>
    </row>
    <row r="1385" spans="13:13">
      <c r="M1385" s="97"/>
    </row>
    <row r="1386" spans="13:13">
      <c r="M1386" s="97"/>
    </row>
    <row r="1387" spans="13:13">
      <c r="M1387" s="97"/>
    </row>
    <row r="1388" spans="13:13">
      <c r="M1388" s="97"/>
    </row>
    <row r="1389" spans="13:13">
      <c r="M1389" s="97"/>
    </row>
    <row r="1390" spans="13:13">
      <c r="M1390" s="97"/>
    </row>
    <row r="1391" spans="13:13">
      <c r="M1391" s="97"/>
    </row>
    <row r="1392" spans="13:13">
      <c r="M1392" s="97"/>
    </row>
    <row r="1393" spans="13:13">
      <c r="M1393" s="97"/>
    </row>
    <row r="1394" spans="13:13">
      <c r="M1394" s="97"/>
    </row>
    <row r="1395" spans="13:13">
      <c r="M1395" s="97"/>
    </row>
    <row r="1396" spans="13:13">
      <c r="M1396" s="97"/>
    </row>
    <row r="1397" spans="13:13">
      <c r="M1397" s="97"/>
    </row>
    <row r="1398" spans="13:13">
      <c r="M1398" s="97"/>
    </row>
    <row r="1399" spans="13:13">
      <c r="M1399" s="97"/>
    </row>
    <row r="1400" spans="13:13">
      <c r="M1400" s="97"/>
    </row>
    <row r="1401" spans="13:13">
      <c r="M1401" s="97"/>
    </row>
    <row r="1402" spans="13:13">
      <c r="M1402" s="97"/>
    </row>
    <row r="1403" spans="13:13">
      <c r="M1403" s="97"/>
    </row>
    <row r="1404" spans="13:13">
      <c r="M1404" s="97"/>
    </row>
    <row r="1405" spans="13:13">
      <c r="M1405" s="97"/>
    </row>
    <row r="1406" spans="13:13">
      <c r="M1406" s="97"/>
    </row>
    <row r="1407" spans="13:13">
      <c r="M1407" s="97"/>
    </row>
    <row r="1408" spans="13:13">
      <c r="M1408" s="97"/>
    </row>
    <row r="1409" spans="13:13">
      <c r="M1409" s="97"/>
    </row>
    <row r="1410" spans="13:13">
      <c r="M1410" s="97"/>
    </row>
    <row r="1411" spans="13:13">
      <c r="M1411" s="97"/>
    </row>
    <row r="1412" spans="13:13">
      <c r="M1412" s="97"/>
    </row>
    <row r="1413" spans="13:13">
      <c r="M1413" s="97"/>
    </row>
    <row r="1414" spans="13:13">
      <c r="M1414" s="97"/>
    </row>
    <row r="1415" spans="13:13">
      <c r="M1415" s="97"/>
    </row>
    <row r="1416" spans="13:13">
      <c r="M1416" s="97"/>
    </row>
    <row r="1417" spans="13:13">
      <c r="M1417" s="97"/>
    </row>
    <row r="1418" spans="13:13">
      <c r="M1418" s="97"/>
    </row>
    <row r="1419" spans="13:13">
      <c r="M1419" s="97"/>
    </row>
    <row r="1420" spans="13:13">
      <c r="M1420" s="97"/>
    </row>
    <row r="1421" spans="13:13">
      <c r="M1421" s="97"/>
    </row>
    <row r="1422" spans="13:13">
      <c r="M1422" s="97"/>
    </row>
    <row r="1423" spans="13:13">
      <c r="M1423" s="97"/>
    </row>
    <row r="1424" spans="13:13">
      <c r="M1424" s="97"/>
    </row>
    <row r="1425" spans="13:13">
      <c r="M1425" s="97"/>
    </row>
    <row r="1426" spans="13:13">
      <c r="M1426" s="97"/>
    </row>
    <row r="1427" spans="13:13">
      <c r="M1427" s="97"/>
    </row>
    <row r="1428" spans="13:13">
      <c r="M1428" s="97"/>
    </row>
    <row r="1429" spans="13:13">
      <c r="M1429" s="97"/>
    </row>
    <row r="1430" spans="13:13">
      <c r="M1430" s="97"/>
    </row>
    <row r="1431" spans="13:13">
      <c r="M1431" s="97"/>
    </row>
    <row r="1432" spans="13:13">
      <c r="M1432" s="97"/>
    </row>
    <row r="1433" spans="13:13">
      <c r="M1433" s="97"/>
    </row>
    <row r="1434" spans="13:13">
      <c r="M1434" s="97"/>
    </row>
    <row r="1435" spans="13:13">
      <c r="M1435" s="97"/>
    </row>
    <row r="1436" spans="13:13">
      <c r="M1436" s="97"/>
    </row>
    <row r="1437" spans="13:13">
      <c r="M1437" s="97"/>
    </row>
    <row r="1438" spans="13:13">
      <c r="M1438" s="97"/>
    </row>
    <row r="1439" spans="13:13">
      <c r="M1439" s="97"/>
    </row>
    <row r="1440" spans="13:13">
      <c r="M1440" s="97"/>
    </row>
    <row r="1441" spans="13:13">
      <c r="M1441" s="97"/>
    </row>
    <row r="1442" spans="13:13">
      <c r="M1442" s="97"/>
    </row>
    <row r="1443" spans="13:13">
      <c r="M1443" s="97"/>
    </row>
    <row r="1444" spans="13:13">
      <c r="M1444" s="97"/>
    </row>
    <row r="1445" spans="13:13">
      <c r="M1445" s="97"/>
    </row>
    <row r="1446" spans="13:13">
      <c r="M1446" s="97"/>
    </row>
    <row r="1447" spans="13:13">
      <c r="M1447" s="97"/>
    </row>
    <row r="1448" spans="13:13">
      <c r="M1448" s="97"/>
    </row>
    <row r="1449" spans="13:13">
      <c r="M1449" s="97"/>
    </row>
    <row r="1450" spans="13:13">
      <c r="M1450" s="97"/>
    </row>
    <row r="1451" spans="13:13">
      <c r="M1451" s="97"/>
    </row>
    <row r="1452" spans="13:13">
      <c r="M1452" s="97"/>
    </row>
    <row r="1453" spans="13:13">
      <c r="M1453" s="97"/>
    </row>
    <row r="1454" spans="13:13">
      <c r="M1454" s="97"/>
    </row>
    <row r="1455" spans="13:13">
      <c r="M1455" s="97"/>
    </row>
    <row r="1456" spans="13:13">
      <c r="M1456" s="97"/>
    </row>
    <row r="1457" spans="13:13">
      <c r="M1457" s="97"/>
    </row>
    <row r="1458" spans="13:13">
      <c r="M1458" s="97"/>
    </row>
    <row r="1459" spans="13:13">
      <c r="M1459" s="97"/>
    </row>
    <row r="1460" spans="13:13">
      <c r="M1460" s="97"/>
    </row>
    <row r="1461" spans="13:13">
      <c r="M1461" s="97"/>
    </row>
    <row r="1462" spans="13:13">
      <c r="M1462" s="97"/>
    </row>
    <row r="1463" spans="13:13">
      <c r="M1463" s="97"/>
    </row>
    <row r="1464" spans="13:13">
      <c r="M1464" s="97"/>
    </row>
    <row r="1465" spans="13:13">
      <c r="M1465" s="97"/>
    </row>
    <row r="1466" spans="13:13">
      <c r="M1466" s="97"/>
    </row>
    <row r="1467" spans="13:13">
      <c r="M1467" s="97"/>
    </row>
    <row r="1468" spans="13:13">
      <c r="M1468" s="97"/>
    </row>
    <row r="1469" spans="13:13">
      <c r="M1469" s="97"/>
    </row>
    <row r="1470" spans="13:13">
      <c r="M1470" s="97"/>
    </row>
    <row r="1471" spans="13:13">
      <c r="M1471" s="97"/>
    </row>
    <row r="1472" spans="13:13">
      <c r="M1472" s="97"/>
    </row>
    <row r="1473" spans="13:13">
      <c r="M1473" s="97"/>
    </row>
    <row r="1474" spans="13:13">
      <c r="M1474" s="97"/>
    </row>
    <row r="1475" spans="13:13">
      <c r="M1475" s="97"/>
    </row>
    <row r="1476" spans="13:13">
      <c r="M1476" s="97"/>
    </row>
    <row r="1477" spans="13:13">
      <c r="M1477" s="97"/>
    </row>
    <row r="1478" spans="13:13">
      <c r="M1478" s="97"/>
    </row>
    <row r="1479" spans="13:13">
      <c r="M1479" s="97"/>
    </row>
    <row r="1480" spans="13:13">
      <c r="M1480" s="97"/>
    </row>
    <row r="1481" spans="13:13">
      <c r="M1481" s="97"/>
    </row>
    <row r="1482" spans="13:13">
      <c r="M1482" s="97"/>
    </row>
    <row r="1483" spans="13:13">
      <c r="M1483" s="97"/>
    </row>
    <row r="1484" spans="13:13">
      <c r="M1484" s="97"/>
    </row>
    <row r="1485" spans="13:13">
      <c r="M1485" s="97"/>
    </row>
    <row r="1486" spans="13:13">
      <c r="M1486" s="97"/>
    </row>
    <row r="1487" spans="13:13">
      <c r="M1487" s="97"/>
    </row>
    <row r="1488" spans="13:13">
      <c r="M1488" s="97"/>
    </row>
    <row r="1489" spans="13:13">
      <c r="M1489" s="97"/>
    </row>
    <row r="1490" spans="13:13">
      <c r="M1490" s="97"/>
    </row>
    <row r="1491" spans="13:13">
      <c r="M1491" s="97"/>
    </row>
    <row r="1492" spans="13:13">
      <c r="M1492" s="97"/>
    </row>
    <row r="1493" spans="13:13">
      <c r="M1493" s="97"/>
    </row>
    <row r="1494" spans="13:13">
      <c r="M1494" s="97"/>
    </row>
    <row r="1495" spans="13:13">
      <c r="M1495" s="97"/>
    </row>
    <row r="1496" spans="13:13">
      <c r="M1496" s="97"/>
    </row>
    <row r="1497" spans="13:13">
      <c r="M1497" s="97"/>
    </row>
    <row r="1498" spans="13:13">
      <c r="M1498" s="97"/>
    </row>
    <row r="1499" spans="13:13">
      <c r="M1499" s="97"/>
    </row>
    <row r="1500" spans="13:13">
      <c r="M1500" s="97"/>
    </row>
    <row r="1501" spans="13:13">
      <c r="M1501" s="97"/>
    </row>
    <row r="1502" spans="13:13">
      <c r="M1502" s="97"/>
    </row>
    <row r="1503" spans="13:13">
      <c r="M1503" s="97"/>
    </row>
    <row r="1504" spans="13:13">
      <c r="M1504" s="97"/>
    </row>
    <row r="1505" spans="13:13">
      <c r="M1505" s="97"/>
    </row>
    <row r="1506" spans="13:13">
      <c r="M1506" s="97"/>
    </row>
    <row r="1507" spans="13:13">
      <c r="M1507" s="97"/>
    </row>
    <row r="1508" spans="13:13">
      <c r="M1508" s="97"/>
    </row>
    <row r="1509" spans="13:13">
      <c r="M1509" s="97"/>
    </row>
    <row r="1510" spans="13:13">
      <c r="M1510" s="97"/>
    </row>
    <row r="1511" spans="13:13">
      <c r="M1511" s="97"/>
    </row>
    <row r="1512" spans="13:13">
      <c r="M1512" s="97"/>
    </row>
    <row r="1513" spans="13:13">
      <c r="M1513" s="97"/>
    </row>
    <row r="1514" spans="13:13">
      <c r="M1514" s="97"/>
    </row>
    <row r="1515" spans="13:13">
      <c r="M1515" s="97"/>
    </row>
    <row r="1516" spans="13:13">
      <c r="M1516" s="97"/>
    </row>
    <row r="1517" spans="13:13">
      <c r="M1517" s="97"/>
    </row>
    <row r="1518" spans="13:13">
      <c r="M1518" s="97"/>
    </row>
    <row r="1519" spans="13:13">
      <c r="M1519" s="97"/>
    </row>
    <row r="1520" spans="13:13">
      <c r="M1520" s="97"/>
    </row>
    <row r="1521" spans="13:13">
      <c r="M1521" s="97"/>
    </row>
    <row r="1522" spans="13:13">
      <c r="M1522" s="97"/>
    </row>
    <row r="1523" spans="13:13">
      <c r="M1523" s="97"/>
    </row>
    <row r="1524" spans="13:13">
      <c r="M1524" s="97"/>
    </row>
    <row r="1525" spans="13:13">
      <c r="M1525" s="97"/>
    </row>
    <row r="1526" spans="13:13">
      <c r="M1526" s="97"/>
    </row>
    <row r="1527" spans="13:13">
      <c r="M1527" s="97"/>
    </row>
    <row r="1528" spans="13:13">
      <c r="M1528" s="97"/>
    </row>
    <row r="1529" spans="13:13">
      <c r="M1529" s="97"/>
    </row>
    <row r="1530" spans="13:13">
      <c r="M1530" s="97"/>
    </row>
    <row r="1531" spans="13:13">
      <c r="M1531" s="97"/>
    </row>
    <row r="1532" spans="13:13">
      <c r="M1532" s="97"/>
    </row>
    <row r="1533" spans="13:13">
      <c r="M1533" s="97"/>
    </row>
    <row r="1534" spans="13:13">
      <c r="M1534" s="97"/>
    </row>
    <row r="1535" spans="13:13">
      <c r="M1535" s="97"/>
    </row>
    <row r="1536" spans="13:13">
      <c r="M1536" s="97"/>
    </row>
    <row r="1537" spans="13:13">
      <c r="M1537" s="97"/>
    </row>
    <row r="1538" spans="13:13">
      <c r="M1538" s="97"/>
    </row>
    <row r="1539" spans="13:13">
      <c r="M1539" s="97"/>
    </row>
    <row r="1540" spans="13:13">
      <c r="M1540" s="97"/>
    </row>
    <row r="1541" spans="13:13">
      <c r="M1541" s="97"/>
    </row>
    <row r="1542" spans="13:13">
      <c r="M1542" s="97"/>
    </row>
    <row r="1543" spans="13:13">
      <c r="M1543" s="97"/>
    </row>
    <row r="1544" spans="13:13">
      <c r="M1544" s="97"/>
    </row>
    <row r="1545" spans="13:13">
      <c r="M1545" s="97"/>
    </row>
    <row r="1546" spans="13:13">
      <c r="M1546" s="97"/>
    </row>
    <row r="1547" spans="13:13">
      <c r="M1547" s="97"/>
    </row>
    <row r="1548" spans="13:13">
      <c r="M1548" s="97"/>
    </row>
    <row r="1549" spans="13:13">
      <c r="M1549" s="97"/>
    </row>
    <row r="1550" spans="13:13">
      <c r="M1550" s="97"/>
    </row>
    <row r="1551" spans="13:13">
      <c r="M1551" s="97"/>
    </row>
    <row r="1552" spans="13:13">
      <c r="M1552" s="97"/>
    </row>
    <row r="1553" spans="13:13">
      <c r="M1553" s="97"/>
    </row>
    <row r="1554" spans="13:13">
      <c r="M1554" s="97"/>
    </row>
    <row r="1555" spans="13:13">
      <c r="M1555" s="97"/>
    </row>
    <row r="1556" spans="13:13">
      <c r="M1556" s="97"/>
    </row>
    <row r="1557" spans="13:13">
      <c r="M1557" s="97"/>
    </row>
    <row r="1558" spans="13:13">
      <c r="M1558" s="97"/>
    </row>
    <row r="1559" spans="13:13">
      <c r="M1559" s="97"/>
    </row>
    <row r="1560" spans="13:13">
      <c r="M1560" s="97"/>
    </row>
    <row r="1561" spans="13:13">
      <c r="M1561" s="97"/>
    </row>
    <row r="1562" spans="13:13">
      <c r="M1562" s="97"/>
    </row>
    <row r="1563" spans="13:13">
      <c r="M1563" s="97"/>
    </row>
    <row r="1564" spans="13:13">
      <c r="M1564" s="97"/>
    </row>
    <row r="1565" spans="13:13">
      <c r="M1565" s="97"/>
    </row>
    <row r="1566" spans="13:13">
      <c r="M1566" s="97"/>
    </row>
    <row r="1567" spans="13:13">
      <c r="M1567" s="97"/>
    </row>
    <row r="1568" spans="13:13">
      <c r="M1568" s="97"/>
    </row>
    <row r="1569" spans="13:13">
      <c r="M1569" s="97"/>
    </row>
    <row r="1570" spans="13:13">
      <c r="M1570" s="97"/>
    </row>
    <row r="1571" spans="13:13">
      <c r="M1571" s="97"/>
    </row>
    <row r="1572" spans="13:13">
      <c r="M1572" s="97"/>
    </row>
    <row r="1573" spans="13:13">
      <c r="M1573" s="97"/>
    </row>
    <row r="1574" spans="13:13">
      <c r="M1574" s="97"/>
    </row>
    <row r="1575" spans="13:13">
      <c r="M1575" s="97"/>
    </row>
    <row r="1576" spans="13:13">
      <c r="M1576" s="97"/>
    </row>
    <row r="1577" spans="13:13">
      <c r="M1577" s="97"/>
    </row>
    <row r="1578" spans="13:13">
      <c r="M1578" s="97"/>
    </row>
    <row r="1579" spans="13:13">
      <c r="M1579" s="97"/>
    </row>
    <row r="1580" spans="13:13">
      <c r="M1580" s="97"/>
    </row>
    <row r="1581" spans="13:13">
      <c r="M1581" s="97"/>
    </row>
    <row r="1582" spans="13:13">
      <c r="M1582" s="97"/>
    </row>
    <row r="1583" spans="13:13">
      <c r="M1583" s="97"/>
    </row>
    <row r="1584" spans="13:13">
      <c r="M1584" s="97"/>
    </row>
    <row r="1585" spans="13:13">
      <c r="M1585" s="97"/>
    </row>
    <row r="1586" spans="13:13">
      <c r="M1586" s="97"/>
    </row>
    <row r="1587" spans="13:13">
      <c r="M1587" s="97"/>
    </row>
    <row r="1588" spans="13:13">
      <c r="M1588" s="97"/>
    </row>
    <row r="1589" spans="13:13">
      <c r="M1589" s="97"/>
    </row>
  </sheetData>
  <autoFilter ref="A1:L1589" xr:uid="{00000000-0009-0000-0000-000000000000}"/>
  <sortState ref="A433:L447">
    <sortCondition ref="A433:A447"/>
  </sortState>
  <phoneticPr fontId="19" type="noConversion"/>
  <pageMargins left="0.75" right="0.5" top="0.5" bottom="0.5" header="0.5" footer="0.5"/>
  <pageSetup scale="76" fitToHeight="4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81B75-0C44-45B8-9B80-CF23654B9A8D}">
  <dimension ref="A1:Y159"/>
  <sheetViews>
    <sheetView topLeftCell="A74" workbookViewId="0">
      <selection activeCell="B89" sqref="B89"/>
    </sheetView>
  </sheetViews>
  <sheetFormatPr defaultRowHeight="13.2"/>
  <cols>
    <col min="1" max="1" width="8.44140625" customWidth="1"/>
    <col min="2" max="2" width="6.33203125" customWidth="1"/>
    <col min="3" max="3" width="18.109375" customWidth="1"/>
    <col min="4" max="4" width="16.6640625" customWidth="1"/>
    <col min="7" max="7" width="8.44140625" customWidth="1"/>
    <col min="8" max="8" width="12.88671875" customWidth="1"/>
    <col min="9" max="9" width="7.6640625" customWidth="1"/>
    <col min="11" max="11" width="10.33203125" customWidth="1"/>
    <col min="13" max="13" width="2.44140625" customWidth="1"/>
    <col min="14" max="14" width="3.33203125" customWidth="1"/>
    <col min="15" max="15" width="8.44140625" customWidth="1"/>
    <col min="16" max="16" width="8.109375" customWidth="1"/>
    <col min="19" max="19" width="12.6640625" customWidth="1"/>
    <col min="20" max="20" width="1.33203125" customWidth="1"/>
    <col min="21" max="21" width="1.109375" customWidth="1"/>
    <col min="22" max="22" width="8.33203125" style="8" customWidth="1"/>
    <col min="23" max="23" width="23.5546875" style="45" customWidth="1"/>
    <col min="24" max="24" width="23.109375" customWidth="1"/>
    <col min="25" max="25" width="18" customWidth="1"/>
  </cols>
  <sheetData>
    <row r="1" spans="1:25" s="52" customFormat="1" ht="27.6" customHeight="1">
      <c r="A1" s="46" t="s">
        <v>0</v>
      </c>
      <c r="B1" s="47" t="s">
        <v>33</v>
      </c>
      <c r="C1" s="47" t="s">
        <v>1</v>
      </c>
      <c r="D1" s="47" t="s">
        <v>2</v>
      </c>
      <c r="E1" s="47" t="s">
        <v>25</v>
      </c>
      <c r="F1" s="47" t="s">
        <v>5</v>
      </c>
      <c r="G1" s="47" t="s">
        <v>6</v>
      </c>
      <c r="H1" s="48" t="s">
        <v>4</v>
      </c>
      <c r="I1" s="49" t="s">
        <v>8</v>
      </c>
      <c r="J1" s="47" t="s">
        <v>7</v>
      </c>
      <c r="K1" s="47" t="s">
        <v>735</v>
      </c>
      <c r="L1" s="47" t="s">
        <v>999</v>
      </c>
      <c r="M1" s="50" t="s">
        <v>32</v>
      </c>
      <c r="N1" s="51" t="s">
        <v>32</v>
      </c>
      <c r="O1" s="47" t="s">
        <v>974</v>
      </c>
      <c r="P1" s="47" t="s">
        <v>976</v>
      </c>
      <c r="Q1" s="47" t="s">
        <v>977</v>
      </c>
      <c r="R1" s="47" t="s">
        <v>978</v>
      </c>
      <c r="S1" s="47" t="s">
        <v>979</v>
      </c>
      <c r="U1" s="53"/>
      <c r="V1" s="54" t="s">
        <v>1342</v>
      </c>
      <c r="W1" s="55" t="s">
        <v>1343</v>
      </c>
      <c r="X1" s="55" t="s">
        <v>1346</v>
      </c>
      <c r="Y1" s="55" t="s">
        <v>1479</v>
      </c>
    </row>
    <row r="2" spans="1:25">
      <c r="A2" s="12" t="s">
        <v>63</v>
      </c>
      <c r="B2" s="1" t="s">
        <v>1242</v>
      </c>
      <c r="C2" s="2" t="s">
        <v>64</v>
      </c>
      <c r="D2" s="2" t="s">
        <v>65</v>
      </c>
      <c r="E2" s="1" t="s">
        <v>241</v>
      </c>
      <c r="F2" t="s">
        <v>247</v>
      </c>
      <c r="G2" t="s">
        <v>244</v>
      </c>
      <c r="H2" s="9">
        <v>36774</v>
      </c>
      <c r="I2" s="6" t="s">
        <v>11</v>
      </c>
      <c r="J2" t="s">
        <v>255</v>
      </c>
      <c r="K2" t="s">
        <v>780</v>
      </c>
      <c r="L2" t="s">
        <v>1000</v>
      </c>
      <c r="M2" s="33" t="s">
        <v>32</v>
      </c>
      <c r="N2" s="34" t="s">
        <v>32</v>
      </c>
      <c r="O2" t="s">
        <v>975</v>
      </c>
      <c r="P2" t="s">
        <v>980</v>
      </c>
      <c r="Q2" t="s">
        <v>593</v>
      </c>
      <c r="R2" t="s">
        <v>1886</v>
      </c>
      <c r="S2" t="s">
        <v>1886</v>
      </c>
      <c r="V2" s="56" t="s">
        <v>1347</v>
      </c>
      <c r="W2" s="13" t="str">
        <f>CONCATENATE("SH",V2,".vgFU_",K2,"_refs")</f>
        <v>SH999001.vgFU_yes_refs</v>
      </c>
      <c r="X2" s="12" t="str">
        <f>CONCATENATE("&gt;",W2,"#",L2)</f>
        <v>&gt;SH999001.vgFU_yes_refs#GTAACAAGGTTTCCGTAGGTGAACCTGCGGAAGGATCATTAACGAGACTTTTGGTTGAAATATTACCGAAACCTCCACCCATTGTTTATGATATGCTGTTATAGCAGCTTTGGCAGGACGGCCGTAAAAAAGCCGACTGGATTGACGTGAGTCGACTAGTTTTGTGCCTGCCAAAGTAAACTTATCTAACTCTTGAATGAAATTTGAAGTCTGATATATAAATTTTGAAAATAAATCAAAACTTTCAACAACGGATCTCTTGGTTCTGGCATCGATGAAGAACGCAGCGAAATGCGATAAGTAATGTGAATTGCAGAATTCAGCGAATCATCGAATCTTTGAACGCACATTGCGCCTCTTGGTATTCCTTGAGGCATGCCTGTTCGAGCGTCGTTTTGACCATAAGGCTTTGCCTTGAGTTGAGTTTTTTGGGACGGTTAGTGGTAAAACATGAAAGTCCCAAAACTCCAAACATGTTGGCGTCTGATTTTTGGCCAAAAACACAGCGATATGTGTTTGGAAATCCATAAAGAATGACAGCCAATGCCTAAAACTAAAAAGGTCGACCTCGAATCAAGCAAGACTACCCACTGAACTTAAGCATATCAATAAGTGGAGGAAA</v>
      </c>
      <c r="Y2" t="str">
        <f>CONCATENATE(W2,"@","k__",O2,";p__",P2,";c__",Q2,";o__",R2,";f__",S2,";g__",C2,";s__",C2,"_",D2)</f>
        <v>SH999001.vgFU_yes_refs@k__Fungi;p__Ascomycota;c__Dothideomycetes;o__Incertae_sedis;f__Incertae_sedis;g__Triscelophorus;s__Triscelophorus_konajensis</v>
      </c>
    </row>
    <row r="3" spans="1:25" ht="14.4">
      <c r="A3" s="12" t="s">
        <v>58</v>
      </c>
      <c r="B3" s="1" t="s">
        <v>1243</v>
      </c>
      <c r="C3" s="2" t="s">
        <v>60</v>
      </c>
      <c r="D3" s="2" t="s">
        <v>59</v>
      </c>
      <c r="E3" s="1" t="s">
        <v>226</v>
      </c>
      <c r="F3" t="s">
        <v>248</v>
      </c>
      <c r="G3" t="s">
        <v>254</v>
      </c>
      <c r="H3" s="9">
        <v>36774</v>
      </c>
      <c r="I3" s="6" t="s">
        <v>11</v>
      </c>
      <c r="K3" s="83" t="s">
        <v>1929</v>
      </c>
      <c r="L3" t="s">
        <v>1030</v>
      </c>
      <c r="M3" s="33" t="s">
        <v>32</v>
      </c>
      <c r="N3" s="34" t="s">
        <v>32</v>
      </c>
      <c r="O3" t="s">
        <v>975</v>
      </c>
      <c r="P3" t="s">
        <v>980</v>
      </c>
      <c r="Q3" t="s">
        <v>594</v>
      </c>
      <c r="R3" t="s">
        <v>595</v>
      </c>
      <c r="S3" s="1" t="s">
        <v>1930</v>
      </c>
      <c r="V3" s="56" t="s">
        <v>1348</v>
      </c>
      <c r="W3" s="13" t="str">
        <f t="shared" ref="W3:W66" si="0">CONCATENATE("SH",V3,".vgFU_",K3,"_refs")</f>
        <v>SH999002.vgFU_OM907729_refs</v>
      </c>
      <c r="X3" s="12" t="str">
        <f t="shared" ref="X3:X66" si="1">CONCATENATE("&gt;",W3,"#",L3)</f>
        <v>&gt;SH999002.vgFU_OM907729_refs#AACAAGGTTTCCGTAGGTGAACCTGCGGAAGGATCATTAAAAAGCGATACCGAAAGGTACCCGCACCCGTGTCTACATACTCTTGTTGCTTTGGCAGGCCGTGGTCTTCCACTGTGGGCTCTGCCTGCATGTGCCTGCCAGAGGACCAAACTCTGAATTTTAGTGATGTCTGAGTACTATATAATAGTTAAAACTTTCAACAACGGATCTCTTGGTTCTGGCATCGATGAAGAACGCAGCGAAATGCGATAAGTAATGTGAATTGCAGAATTCAGTGAATCATCGAATCTTTGAACGCACATTGCGCCCTGTGGTATTCCGCAGGGCATGCCTGTTCGAGCGTCATTATAACCACTCAAGCCTGGCTTGGTATTGGAGTTCGCGGTCTCGCGGCTTCTAAAATCAGTGGCGGTGCCGGTTGGCTCTAAGCGTAGTAATTTTTCTCGCTATTGAGTTCCTCCGGTTGCTTGCCAGAACCCCCAAAGTTTTTTAAGGTTGACCTCGGATCAGGTAGGGATACCCGCTGAACTTAAGCATATCAATAAGCGGAGGAAA</v>
      </c>
      <c r="Y3" t="str">
        <f t="shared" ref="Y3:Y66" si="2">CONCATENATE(W3,"@","k__",O3,";p__",P3,";c__",Q3,";o__",R3,";f__",S3,";g__",C3,";s__",C3,"_",D3)</f>
        <v>SH999002.vgFU_OM907729_refs@k__Fungi;p__Ascomycota;c__Leotiomycetes;o__Helotiales;f__Mollisiaceae;g__Casaresia;s__Casaresia_sphagnorum</v>
      </c>
    </row>
    <row r="4" spans="1:25" ht="14.4">
      <c r="A4" s="12" t="s">
        <v>83</v>
      </c>
      <c r="B4" s="1" t="s">
        <v>1244</v>
      </c>
      <c r="C4" s="2" t="s">
        <v>69</v>
      </c>
      <c r="D4" s="2" t="s">
        <v>70</v>
      </c>
      <c r="E4" s="1" t="s">
        <v>35</v>
      </c>
      <c r="F4" t="s">
        <v>246</v>
      </c>
      <c r="G4" t="s">
        <v>244</v>
      </c>
      <c r="H4" s="9">
        <v>36774</v>
      </c>
      <c r="I4" s="6" t="s">
        <v>11</v>
      </c>
      <c r="K4" s="83" t="s">
        <v>1946</v>
      </c>
      <c r="L4" t="s">
        <v>1058</v>
      </c>
      <c r="M4" s="33" t="s">
        <v>32</v>
      </c>
      <c r="N4" s="34" t="s">
        <v>32</v>
      </c>
      <c r="O4" s="1" t="s">
        <v>975</v>
      </c>
      <c r="P4" s="1" t="s">
        <v>980</v>
      </c>
      <c r="Q4" t="s">
        <v>594</v>
      </c>
      <c r="R4" t="s">
        <v>595</v>
      </c>
      <c r="S4" s="1" t="s">
        <v>1885</v>
      </c>
      <c r="V4" s="56" t="s">
        <v>1349</v>
      </c>
      <c r="W4" s="13" t="str">
        <f t="shared" si="0"/>
        <v>SH999003.vgFU_OM907734_refs</v>
      </c>
      <c r="X4" s="12" t="str">
        <f t="shared" si="1"/>
        <v>&gt;SH999003.vgFU_OM907734_refs#GTAACAAGGTTTCCGTAGGTGAACCTGCGGAAGGATCATTACAGAGTTCATGCCCTCACGGGTAGATCTCCCACCCTTGAATATTATACCTTCGTTGCTTTGGCAGGCCGTGGAAACACCATGGGCTCCGGCTGATGCGTGCCTGCCAGAGGAAACAAACTCTGTTTTTAGTGATGTCTGAGTACTATATAATAGTTAAAACTTTCAACAACGGATCTCTTGGTTCTGGCATCGATGAAGAACGCAGCGAAATGCGATAAGTAATGTGAATTGCAGAATTCAGTGAATCATCGAATCTTTGAACGCACATTGCGCCCCGTGGTATTCCGCGGGGCATGCCTGTTCGAGCGTCATTTCAACCCATCAAGCCTCGGCTTGGTCTTGGGGCCTGCGGTTCCGCAGCCTCTAAACTCAGTGGCGGTGCTATTGAGCTCTGAGCGTAGTAATTCTTCTCGCTATAGGGTCTCGGTGGTTACTTGCCAGCAACCCCCAATTTTTATCAGGTTGACCTCGGATCAGGTAGGGATACCCGCTGAACTTAAGCATATCAATAAGCGGAGGAAA</v>
      </c>
      <c r="Y4" t="str">
        <f t="shared" si="2"/>
        <v>SH999003.vgFU_OM907734_refs@k__Fungi;p__Ascomycota;c__Leotiomycetes;o__Helotiales;f__Discinellaceae;g__Fontanospora;s__Fontanospora_alternibrachiata</v>
      </c>
    </row>
    <row r="5" spans="1:25">
      <c r="A5" s="12" t="s">
        <v>78</v>
      </c>
      <c r="B5" s="1" t="s">
        <v>1245</v>
      </c>
      <c r="C5" s="2" t="s">
        <v>167</v>
      </c>
      <c r="D5" s="2" t="s">
        <v>168</v>
      </c>
      <c r="E5" s="1" t="s">
        <v>1547</v>
      </c>
      <c r="F5" t="s">
        <v>250</v>
      </c>
      <c r="G5" t="s">
        <v>249</v>
      </c>
      <c r="H5" s="9">
        <v>36844</v>
      </c>
      <c r="I5" s="6" t="s">
        <v>11</v>
      </c>
      <c r="J5" s="1" t="s">
        <v>1549</v>
      </c>
      <c r="K5" t="s">
        <v>780</v>
      </c>
      <c r="L5" t="s">
        <v>1059</v>
      </c>
      <c r="M5" s="33" t="s">
        <v>32</v>
      </c>
      <c r="N5" s="34" t="s">
        <v>32</v>
      </c>
      <c r="O5" t="s">
        <v>975</v>
      </c>
      <c r="P5" t="s">
        <v>980</v>
      </c>
      <c r="Q5" t="s">
        <v>594</v>
      </c>
      <c r="R5" t="s">
        <v>595</v>
      </c>
      <c r="S5" s="1" t="s">
        <v>1886</v>
      </c>
      <c r="V5" s="56" t="s">
        <v>1350</v>
      </c>
      <c r="W5" s="13" t="str">
        <f t="shared" si="0"/>
        <v>SH999004.vgFU_yes_refs</v>
      </c>
      <c r="X5" s="12" t="str">
        <f t="shared" si="1"/>
        <v>&gt;SH999004.vgFU_yes_refs#AACAAGGTTTCCGTAGGTGAACCTGCGGAAGGATCATTACAGAGAACTTGCCCTTCGGGGTAGATCTCCCACCCTGTGTTTACGTTACCATTGTTGCTTTGACGGGCCCGTCCCTCGGGACCGCCGGCTCCGGCTGGCCCGTGCCCGTCAGAGGACCCAAAACTCTTGTTTAAACGTCGTCTGAGTACTATATAATAGTTAAAACTTTCAACAACGGATCTCTTGGTTCTGGCATCGATGAAGAACGCAGCGAAATGCGATAAGTAATGTGAATTGCAGAATTCAGTGAATCATCGAATCTTTGAACGCACATTGCGCCCTCTGGTATTCCGGGGGGCATGCCTGTTCGAGCGTCATTACAACCCTCAAGCTCTGCTTGGTATTGGGTGCCGCCCCCCACGGGGCGCGCCTTAAAGACAGTGGCGGTGCCGTCCGGCTCCAAGCGTAGTAATTCTTCTCGCTCTGGAGGACCGGTCGTGTGCTTGCCAGCAACCCCCAATTTTTTCAGGTTGACCTCGGATCAGGTAGGGATACCCGCTGAACTTAAGCATATCAATAAGCGGAGGAAA</v>
      </c>
      <c r="Y5" t="str">
        <f t="shared" si="2"/>
        <v>SH999004.vgFU_yes_refs@k__Fungi;p__Ascomycota;c__Leotiomycetes;o__Helotiales;f__Incertae_sedis;g__Flagellospora;s__Flagellospora_fusarioides</v>
      </c>
    </row>
    <row r="6" spans="1:25" ht="14.4">
      <c r="A6" s="12" t="s">
        <v>112</v>
      </c>
      <c r="B6" s="1" t="s">
        <v>1246</v>
      </c>
      <c r="C6" s="2" t="s">
        <v>1173</v>
      </c>
      <c r="D6" s="2" t="s">
        <v>193</v>
      </c>
      <c r="E6" s="1" t="s">
        <v>1174</v>
      </c>
      <c r="F6" t="s">
        <v>247</v>
      </c>
      <c r="G6" t="s">
        <v>251</v>
      </c>
      <c r="H6" s="9">
        <v>36875</v>
      </c>
      <c r="I6" s="6" t="s">
        <v>11</v>
      </c>
      <c r="J6" s="1" t="s">
        <v>1176</v>
      </c>
      <c r="K6" s="82" t="s">
        <v>1887</v>
      </c>
      <c r="L6" s="85" t="s">
        <v>1175</v>
      </c>
      <c r="M6" s="33" t="s">
        <v>32</v>
      </c>
      <c r="N6" s="34" t="s">
        <v>32</v>
      </c>
      <c r="O6" t="s">
        <v>975</v>
      </c>
      <c r="P6" t="s">
        <v>980</v>
      </c>
      <c r="Q6" t="s">
        <v>594</v>
      </c>
      <c r="R6" t="s">
        <v>595</v>
      </c>
      <c r="S6" s="1" t="s">
        <v>1886</v>
      </c>
      <c r="V6" s="56" t="s">
        <v>1351</v>
      </c>
      <c r="W6" s="13" t="str">
        <f t="shared" si="0"/>
        <v>SH999005.vgFU_KC834067c_refs</v>
      </c>
      <c r="X6" s="12" t="str">
        <f t="shared" si="1"/>
        <v>&gt;SH999005.vgFU_KC834067c_refs#AAAAGTCGTAACAAGGTTTCCGTAGGTGAACCTGCGGAAGGATCATTAACGATTCAACCACGTGGGGCCGTCGTCCGCGGCGCCCTGCAGTGTTTTTGGTGCTCGCGTCCCGCGTCTCGCGGTGACGCCAGTCACACTCACACCCTATGTCTACGTACCTTTGTTGCTTTGGTGGGCCGCGGCCTCCGCTGCGGGCCTCGCGCTCGCACGTGCCCGCCAGAGAACCCAACTCTTGATTTTAGTGATGTCTGAGTACTATATTTAATAGTTAAAACTTTCAACAACGGATCTCTTGGTTCTGGCATCGATGAAGAACGCAGCGAAATGCGATAAGTAATGTGAATTGCAGAATTCAGTGAATCATCGAATCTTTGAACGCACATTGCGCCCGCTGGTATTCCGGCGGGCATGCCTGTTCGAGCGTCATTATGACCAACTCACGCTCTGCGTGGTCCTGGGGTCCGCTGTCACGGCGGCCCTTAAACCCAGTGGCGGTGCCGTGCGGCTCTCAGCGTAGTAACTTATCTCGCTACAGGGTCCGTCCGGTGTTGGCCAGCAACCCCAACTATTTCTAGGTTGACCTCGGATCAGGTAGGGATACCCGCTGAACTTAAGCATATCAATAAAGCGGAGGAAAA</v>
      </c>
      <c r="Y6" t="str">
        <f t="shared" si="2"/>
        <v>SH999005.vgFU_KC834067c_refs@k__Fungi;p__Ascomycota;c__Leotiomycetes;o__Helotiales;f__Incertae_sedis;g__Hydrocina;s__Hydrocina_chaetocladia</v>
      </c>
    </row>
    <row r="7" spans="1:25" ht="14.4">
      <c r="A7" s="12" t="s">
        <v>43</v>
      </c>
      <c r="B7" s="1" t="s">
        <v>1247</v>
      </c>
      <c r="C7" s="2" t="s">
        <v>212</v>
      </c>
      <c r="D7" s="2" t="s">
        <v>44</v>
      </c>
      <c r="E7" s="1" t="s">
        <v>35</v>
      </c>
      <c r="F7" t="s">
        <v>247</v>
      </c>
      <c r="G7" t="s">
        <v>251</v>
      </c>
      <c r="H7" s="9"/>
      <c r="I7" s="6" t="s">
        <v>11</v>
      </c>
      <c r="K7" s="83" t="s">
        <v>1954</v>
      </c>
      <c r="L7" t="s">
        <v>1033</v>
      </c>
      <c r="M7" s="33" t="s">
        <v>32</v>
      </c>
      <c r="N7" s="34" t="s">
        <v>32</v>
      </c>
      <c r="O7" t="s">
        <v>975</v>
      </c>
      <c r="P7" t="s">
        <v>980</v>
      </c>
      <c r="Q7" t="s">
        <v>594</v>
      </c>
      <c r="R7" t="s">
        <v>595</v>
      </c>
      <c r="S7" t="s">
        <v>1886</v>
      </c>
      <c r="V7" s="56" t="s">
        <v>1352</v>
      </c>
      <c r="W7" s="13" t="str">
        <f t="shared" si="0"/>
        <v>SH999006.vgFU_OM907742_refs</v>
      </c>
      <c r="X7" s="12" t="str">
        <f t="shared" si="1"/>
        <v>&gt;SH999006.vgFU_OM907742_refs#ACAAGGTTACCTTCTGCTGCTAAGCTACGGAGACCTTGCACCCCGTAAGGGGAGGGAGCACGACTATAAACAGCGCTCGCCGCCTGCAAGTTGGCATTGCCAGCAACACAATCGAATTGCGGGGAACCCCTAAAGCTCACGCTACTCCCCAGCGGCCGAAAGGCTGCTGGCATAGTAAGAACGTGTGAGATGCTACAATGGGCGACCCGCAGCCAACCCCCTGAGGCGATTTCGCTATGGGGAAGGTTCACAGACTAAGTGATTGTGGGTACGATTAGTGGTCGTATCTAAGAGAGAGTCGGCCCCAGTACGAGAGTACAGGGACTTTAGCGTCCGTAGGTGAACCTGCGGAAGGATCATTACAGAGTTCATGCCCTCACGGGTAGATCTCCCACCCTTGAATATTATACCTTAGTTGCTTTGGTAGGCCGTGGAAACACTATGGGCTCCGGCTCGTACGTGCCTACCGAAGGAAACAAACTCTGTTTTTAGTGATGTCTGAGTACTATATAATAGTTAAAACTTTCAACAACGGATCTCTTGGTTCTGGCATCGATGAAGAACGCAGCGAAATGCGATAAGTAATGTGAATTGCAGAATTCAGTGAATCATCGAATCTTTGAACGCACATTGCGCCCCGTGGTATTCCGCGGGGCATGCCTGTTCGAGCGTCATTACAACCCCTCAAGCTCACGCTTGGTATTGGAGCATGCGGTTTCGCAGCCCCTAAACTCAGTGGCGGTGCCATCGAGCTCTGAGCGTAGTAAATTTTCTCGCTATAGTGTCTCGGTGGTTGCTTGCCAACAACCCCCCATTTTTATCAGGTTGACCTCGGATCAGGTAGGGATACCCGCTGAACTT</v>
      </c>
      <c r="Y7" t="str">
        <f t="shared" si="2"/>
        <v>SH999006.vgFU_OM907742_refs@k__Fungi;p__Ascomycota;c__Leotiomycetes;o__Helotiales;f__Incertae_sedis;g__Lemonniera;s__Lemonniera_pseudofloscula</v>
      </c>
    </row>
    <row r="8" spans="1:25">
      <c r="A8" s="12" t="s">
        <v>113</v>
      </c>
      <c r="B8" s="1" t="s">
        <v>1248</v>
      </c>
      <c r="C8" s="2" t="s">
        <v>167</v>
      </c>
      <c r="D8" s="2" t="s">
        <v>1898</v>
      </c>
      <c r="E8" s="1"/>
      <c r="F8" t="s">
        <v>257</v>
      </c>
      <c r="G8" t="s">
        <v>258</v>
      </c>
      <c r="H8" s="9">
        <v>37019</v>
      </c>
      <c r="I8" s="6" t="s">
        <v>11</v>
      </c>
      <c r="J8" t="s">
        <v>396</v>
      </c>
      <c r="K8" t="s">
        <v>780</v>
      </c>
      <c r="L8" t="s">
        <v>1020</v>
      </c>
      <c r="M8" s="33" t="s">
        <v>32</v>
      </c>
      <c r="N8" s="34" t="s">
        <v>32</v>
      </c>
      <c r="O8" t="s">
        <v>975</v>
      </c>
      <c r="P8" t="s">
        <v>980</v>
      </c>
      <c r="Q8" t="s">
        <v>594</v>
      </c>
      <c r="R8" t="s">
        <v>595</v>
      </c>
      <c r="S8" t="s">
        <v>1886</v>
      </c>
      <c r="V8" s="56" t="s">
        <v>1353</v>
      </c>
      <c r="W8" s="13" t="str">
        <f t="shared" si="0"/>
        <v>SH999007.vgFU_yes_refs</v>
      </c>
      <c r="X8" s="12" t="str">
        <f t="shared" si="1"/>
        <v>&gt;SH999007.vgFU_yes_refs#AAAAGTCGTAACAAGGTTTCCGTAGGTGAACCTGCGGAAGGATCATTACAGAGAACTTGCCCTTTCGGGGTAGATCTCCCACCCTGTGTTTATGTTACCTTTGTTGCTTTGACGGGCCCGTCCCTCGGGACCGCCGGCTCCGGCTGGCCCGTGCCCGTCAGAGGACCCCAAACTCTTGTTTAAACGTCGTCTGAGTACTATATAATAGTTAAAACTTTCAACAACGGATCTCTTGGTTCTGGCATCGATGAAGAACGCAGCGAAATGCGATAAGTAATGTGAATTGCAGAATTCAGTGAATCATCGAATCTTTGAACGCACATTGCGCCCCCTGGTATTCCGGGGGGCATGCCTGTTCGAGCGTCATTACAACCCTCAAGCTCTGCTTGGTATTGGGTGCCGTCCCCCGGGGCGCACCTTAAAGACAGTGGCGGTGCCGTCCGGCTCCAAGCGTAGTAATTCTTCTCGCTCGGGAACCCGGTCGTGTGCTTGCCAGCAACCCCCAATTTTTTCAGGTTGACCTCGGATCAGGTAGGGATACCCGCTGAACTTAAGCATATCAATAAGCGGAGGAAAGAACCCAAC</v>
      </c>
      <c r="Y8" t="str">
        <f t="shared" si="2"/>
        <v>SH999007.vgFU_yes_refs@k__Fungi;p__Ascomycota;c__Leotiomycetes;o__Helotiales;f__Incertae_sedis;g__Flagellospora;s__Flagellospora_sp.1</v>
      </c>
    </row>
    <row r="9" spans="1:25">
      <c r="A9" s="12" t="s">
        <v>95</v>
      </c>
      <c r="B9" s="1" t="s">
        <v>1248</v>
      </c>
      <c r="C9" s="2" t="s">
        <v>167</v>
      </c>
      <c r="D9" s="2" t="s">
        <v>1898</v>
      </c>
      <c r="E9" s="1"/>
      <c r="F9" t="s">
        <v>247</v>
      </c>
      <c r="G9" t="s">
        <v>244</v>
      </c>
      <c r="H9" s="9">
        <v>37019</v>
      </c>
      <c r="I9" s="6" t="s">
        <v>11</v>
      </c>
      <c r="J9" t="s">
        <v>397</v>
      </c>
      <c r="K9" s="1" t="s">
        <v>1344</v>
      </c>
      <c r="L9" s="1" t="s">
        <v>1022</v>
      </c>
      <c r="M9" s="33" t="s">
        <v>32</v>
      </c>
      <c r="N9" s="34" t="s">
        <v>32</v>
      </c>
      <c r="O9" t="s">
        <v>975</v>
      </c>
      <c r="P9" t="s">
        <v>980</v>
      </c>
      <c r="Q9" t="s">
        <v>594</v>
      </c>
      <c r="R9" t="s">
        <v>595</v>
      </c>
      <c r="S9" t="s">
        <v>1886</v>
      </c>
      <c r="V9" s="56" t="s">
        <v>1354</v>
      </c>
      <c r="W9" s="13" t="str">
        <f t="shared" si="0"/>
        <v>SH999008.vgFU_KC834051_refs</v>
      </c>
      <c r="X9" s="12" t="str">
        <f t="shared" si="1"/>
        <v>&gt;SH999008.vgFU_KC834051_refs#AAGTAAAAGTCGTAAACAAGGTTTCCGTAGGTGAACCTGCGGAAGGATCATTACAGAGAACTTGCCCTTCGGGGTAGATCTCCCACCCTGTGTTTATGTTACCTTTGTTGCTTTGACGGGCCCGTCCCTCGGGACCGCCGGCTCCGGCTGGCCCGTGCCCGTCAGAGGACCCCAAACTCTTGTTTAAACGTCGTCTGAGTACTATATAATAGTTAAAACTTTCAACAACGGATCTCTTGGTTCTGGCATCGATGAAGAACGCAGCGAAATGCGATAAGTAATGTGAATTGCAGAATTCAGTGAATCATCGAATCTTTGAACGCACATTGCGCCCCCTGGTATTCCGGGGGGCATGCCTGTTCGAGCGTCATTACAACCCTCAAGCTCTGCTTGGTATTGGGTGCCGTCCCCCGGGGCGCACCTTAAAGACAGTGGCGGTGCCGTCCGGCTCCAAGCGTAGTAATTCTTCTCGCTCGGGAACCCGGTCGTGTGCTTGCCAGCAACCCCCAATTTTTTCAGGTTGACCTCGGATCAGGTAGGGATACCCGCTGAACTTAAGCATATCAATAAGCGGGAGGAAAAGAAACCAACC</v>
      </c>
      <c r="Y9" t="str">
        <f t="shared" si="2"/>
        <v>SH999008.vgFU_KC834051_refs@k__Fungi;p__Ascomycota;c__Leotiomycetes;o__Helotiales;f__Incertae_sedis;g__Flagellospora;s__Flagellospora_sp.1</v>
      </c>
    </row>
    <row r="10" spans="1:25" ht="14.4">
      <c r="A10" s="12" t="s">
        <v>88</v>
      </c>
      <c r="B10" s="1" t="s">
        <v>1249</v>
      </c>
      <c r="C10" s="2" t="s">
        <v>31</v>
      </c>
      <c r="D10" s="2" t="s">
        <v>24</v>
      </c>
      <c r="E10" s="1" t="s">
        <v>26</v>
      </c>
      <c r="F10" t="s">
        <v>257</v>
      </c>
      <c r="G10" t="s">
        <v>265</v>
      </c>
      <c r="H10" s="9">
        <v>37056</v>
      </c>
      <c r="I10" s="6" t="s">
        <v>11</v>
      </c>
      <c r="K10" s="83" t="s">
        <v>1935</v>
      </c>
      <c r="L10" s="84" t="s">
        <v>1035</v>
      </c>
      <c r="M10" s="33" t="s">
        <v>32</v>
      </c>
      <c r="N10" s="34" t="s">
        <v>32</v>
      </c>
      <c r="O10" t="s">
        <v>975</v>
      </c>
      <c r="P10" t="s">
        <v>980</v>
      </c>
      <c r="Q10" t="s">
        <v>594</v>
      </c>
      <c r="R10" t="s">
        <v>595</v>
      </c>
      <c r="S10" s="1" t="s">
        <v>1839</v>
      </c>
      <c r="V10" s="56" t="s">
        <v>1355</v>
      </c>
      <c r="W10" s="13" t="str">
        <f t="shared" si="0"/>
        <v>SH999009.vgFU_OM907724_refs</v>
      </c>
      <c r="X10" s="12" t="str">
        <f t="shared" si="1"/>
        <v>&gt;SH999009.vgFU_OM907724_refs#AGTCGTAACAAGGTTTCCGTAGGTGAACCTGCGGAAGGATCATTACAGTGTTCCCTGCCCTTCGGGGTAGGATCGCCACCCTTGATTATTTATGAGTGTTGCTTTGGCGGGCCTCGCGGCCTAGCCGCGCCCCGGCTTCGGCGGGGGAGCGCCCGCCAGAGGCTTCTACAAACCTGATTATTAGTGTCGTCTGAGTACTATATAATAGTTAAAACTTTCAACAACGGATCTCTTGGTTCTGGCATCGATGAAGAACGCAGCGAAATGCGATAAGTAATGTGAATTGCAGAATTCAGTGAATCATCGAATCTTTGAACGCACATTGCGCCCCGTGGTATTCCGCGGGGCATGCCTGTTCGAGCGTCATTATAACCCATCCCGCTTGCGGGGTCTTGGGCACCGCCTCTAGGCGGGCCTCAAAATCAGTGGCGGTACGGCCGGGCTCTGAGCGTAGTAAATCTTCTCGCTACAGGGTCCCGGGCGGCACTGGCCAGCAACCCCTAAATCTTTCACAGGTTGACCTCGGATCAGGTAGGGATACCCGCTGAACTTAAGCATATCAATAAGCGGAGGAAAA</v>
      </c>
      <c r="Y10" t="str">
        <f t="shared" si="2"/>
        <v>SH999009.vgFU_OM907724_refs@k__Fungi;p__Ascomycota;c__Leotiomycetes;o__Helotiales;f__Tricladiaceae;g__Anguillospora;s__Anguillospora_crassa</v>
      </c>
    </row>
    <row r="11" spans="1:25">
      <c r="A11" s="12" t="s">
        <v>74</v>
      </c>
      <c r="B11" s="1" t="s">
        <v>1250</v>
      </c>
      <c r="C11" s="2" t="s">
        <v>75</v>
      </c>
      <c r="D11" s="2" t="s">
        <v>2115</v>
      </c>
      <c r="E11" s="1" t="s">
        <v>238</v>
      </c>
      <c r="F11" t="s">
        <v>246</v>
      </c>
      <c r="G11" t="s">
        <v>249</v>
      </c>
      <c r="H11" s="9">
        <v>37336</v>
      </c>
      <c r="I11" s="6" t="s">
        <v>11</v>
      </c>
      <c r="J11" t="s">
        <v>1062</v>
      </c>
      <c r="K11" t="s">
        <v>780</v>
      </c>
      <c r="L11" t="s">
        <v>1063</v>
      </c>
      <c r="M11" s="33" t="s">
        <v>32</v>
      </c>
      <c r="N11" s="34" t="s">
        <v>32</v>
      </c>
      <c r="O11" t="s">
        <v>975</v>
      </c>
      <c r="P11" t="s">
        <v>986</v>
      </c>
      <c r="Q11" t="s">
        <v>987</v>
      </c>
      <c r="R11" t="s">
        <v>988</v>
      </c>
      <c r="S11" t="s">
        <v>1886</v>
      </c>
      <c r="V11" s="56" t="s">
        <v>1356</v>
      </c>
      <c r="W11" s="13" t="str">
        <f t="shared" si="0"/>
        <v>SH999010.vgFU_yes_refs</v>
      </c>
      <c r="X11" s="12" t="str">
        <f t="shared" si="1"/>
        <v>&gt;SH999010.vgFU_yes_refs#AGAAGACAGGCTTTGATGGCCAGACAGGGGGGTTCTGCAAGAGTCGAGAGATTTCTGCAGAGCTGAGGTGTGGATTTGACTCATTGAACTTATCAGCCTGAACACATTGATGGACGGCAGCGATGCAATCTGCAACAGAGAGCGCGTTGACGGACATGGTGATGGAAGGAAAGCATATATGAGATGAACAAAGACGCGTCCTATGACGCGTTGTCTCACGAGACCACGTGATTCCACACCACCCTACTCTTCTGAAGAAAGACATATAGTAAACAACCACACGTTCCGTAGGTGAACCTGCGGAAGGATCATTATTGATTTTGAATCAAGGTTGTCGCTGGCATTCCGGTGCATGTGCACACCTTGACCTTCATCCAAACACCCCATGTGCACTACTGTAGGCCGAAGCAATGAGCAATCATTGTTGTAGGACTATGTATTTTTACAAACGAATGTCTATGAATGTCTTTATATTAAGCAGCGATGCTTTAATAAAAAATACAACTTTCAACAACGGATCTCTTGGCTCTCGCATCGATGAAGAACGCAGCGAAATGCGATAAGTAATGTGAATTGCAGATTTTCAGTGAATCATCGAATCTTTGAACGCACCTTGCGCCCCATGGTATTCCGTGGGGCATGCCTGTTTGAGTGTCATTAAATTATCAACCCTAATAACTTTTGCGAGTTGTTATGGGCTTGGACTTGAGGTGTGCTGGTCTTTATTGATCGGCTCCCTTTTAAATGCATCAGCGGAGCCACTCGCCTCCGGCTAACATCGACGTGATAATCATCTTACATCGTTGTATACCGGTTCCAGAGTCCGCTTATAATCATCCCTTTACTGGGATAATCATGACAATTTGACCTCAAATCAGGTAGGACTACCCG</v>
      </c>
      <c r="Y11" t="str">
        <f t="shared" si="2"/>
        <v>SH999010.vgFU_yes_refs@k__Fungi;p__Basidiomycota;c__Agaricomycetes;o__Atheliales;f__Incertae_sedis;g__Taeniospora;s__Taeniospora_gracilis_var_enecta</v>
      </c>
    </row>
    <row r="12" spans="1:25" ht="14.4">
      <c r="A12" s="12" t="s">
        <v>38</v>
      </c>
      <c r="B12" s="1" t="s">
        <v>1251</v>
      </c>
      <c r="C12" s="2" t="s">
        <v>29</v>
      </c>
      <c r="D12" s="2" t="s">
        <v>39</v>
      </c>
      <c r="E12" s="1" t="s">
        <v>36</v>
      </c>
      <c r="F12" t="s">
        <v>246</v>
      </c>
      <c r="G12" t="s">
        <v>249</v>
      </c>
      <c r="H12" s="9">
        <v>37336</v>
      </c>
      <c r="I12" s="6" t="s">
        <v>11</v>
      </c>
      <c r="K12" s="83" t="s">
        <v>1943</v>
      </c>
      <c r="L12" t="s">
        <v>1039</v>
      </c>
      <c r="M12" s="33" t="s">
        <v>32</v>
      </c>
      <c r="N12" s="34" t="s">
        <v>32</v>
      </c>
      <c r="O12" t="s">
        <v>975</v>
      </c>
      <c r="P12" t="s">
        <v>980</v>
      </c>
      <c r="Q12" t="s">
        <v>594</v>
      </c>
      <c r="R12" t="s">
        <v>595</v>
      </c>
      <c r="S12" t="s">
        <v>1886</v>
      </c>
      <c r="V12" s="56" t="s">
        <v>1357</v>
      </c>
      <c r="W12" s="13" t="str">
        <f t="shared" si="0"/>
        <v>SH999011.vgFU_OM907732_refs</v>
      </c>
      <c r="X12" s="12" t="str">
        <f t="shared" si="1"/>
        <v>&gt;SH999011.vgFU_OM907732_refs#ACTGAACACTCCTTTTATAGGGTCTGGTTAGTTGTGGCGAGAGTCACATCAGCCGTAATGGTTCTTCCGTAGTGAAACTTATAGAAGCCTATGCAGCTAGGAAACTAGTCAGGAGCACGACAATAAATAAAAGCTACCTCATGCAAGTCAGTGGATAACATCACTGGCGACACAATCGAATTGCCGGGGACGTCCTAAAACCACCACCACCAACCTGCCTAGGGAAACTTAGGTAGGGGCCTATGTTAACTGCATAGAATGGTAATAGAGTAGGTGGATAGATCTAGACTCTTGTCTAGTGATAATGGATAATCCGCAGCGGAGACCCTAAGTGCCTCAGCATATGGGTAACGTTCACAGACTAAGTGGTTGTGGGTGGAGTTGAGATGCTCTGCTTAAGATATAGTCGGGCCCCTAAGGAGACTTAGGGGGTAATTCACTAATTGACCGTTCCGTAGGTGAACCTGCGGAAGGATCATTACAGAGATCATGCCCCTCGGGGTAGACCTCCCACCCTTTGTTTACTATACCATTGTTGCTTTGGCAGGCCGTCTGGCCCCGTGCTAGACTACCGGCTCATGCTGGTAAGTGCCTGCCAGAGACCCCCCAAAACTCTGTAAATTTATGTCGTCTGATTACTATATAATAGTTAAAACTTTCAACAACGGATCTCTTGGTTCTGGCATCGATGAAGAACGCAGCGAAATGCGATAAGTAATGTGAATTGCAGAATTCAGTGAATCATCGAATCTTTGAACGCACATTGCGCCCCTTGGTATTCCGGGGGGCATGCCTGTTCGAGCGTCATTACAACCCTCAAGCTCTGCTTGGTATTGGGCCTCACCCGCGAGGGCGTGCCCTAAAATCAGTGGCGGTGCCATCTGGCTCTAAGCGTAGTAAACCTCTCGCTATAGGGTCCCATGGTTACCTGCCAACAACCCCCAATTCTTTCAGGTTGACCTCGGATCAGGTAGGGATACCCGCTGAACTTAAGCATATCA</v>
      </c>
      <c r="Y12" t="str">
        <f t="shared" si="2"/>
        <v>SH999011.vgFU_OM907732_refs@k__Fungi;p__Ascomycota;c__Leotiomycetes;o__Helotiales;f__Incertae_sedis;g__Culicidospora;s__Culicidospora_gravida</v>
      </c>
    </row>
    <row r="13" spans="1:25" ht="14.4">
      <c r="A13" s="12" t="s">
        <v>73</v>
      </c>
      <c r="B13" s="1" t="s">
        <v>1252</v>
      </c>
      <c r="C13" s="2" t="s">
        <v>46</v>
      </c>
      <c r="D13" s="2" t="s">
        <v>47</v>
      </c>
      <c r="E13" s="1" t="s">
        <v>48</v>
      </c>
      <c r="F13" t="s">
        <v>246</v>
      </c>
      <c r="G13" t="s">
        <v>253</v>
      </c>
      <c r="H13" s="9">
        <v>37336</v>
      </c>
      <c r="I13" s="6" t="s">
        <v>11</v>
      </c>
      <c r="K13" s="83" t="s">
        <v>1963</v>
      </c>
      <c r="L13" t="s">
        <v>1043</v>
      </c>
      <c r="M13" s="33" t="s">
        <v>32</v>
      </c>
      <c r="N13" s="34" t="s">
        <v>32</v>
      </c>
      <c r="O13" t="s">
        <v>975</v>
      </c>
      <c r="P13" t="s">
        <v>980</v>
      </c>
      <c r="Q13" t="s">
        <v>594</v>
      </c>
      <c r="R13" t="s">
        <v>595</v>
      </c>
      <c r="S13" s="1" t="s">
        <v>1930</v>
      </c>
      <c r="V13" s="56" t="s">
        <v>1358</v>
      </c>
      <c r="W13" s="13" t="str">
        <f t="shared" si="0"/>
        <v>SH999012.vgFU_OM907751_refs</v>
      </c>
      <c r="X13" s="12" t="str">
        <f t="shared" si="1"/>
        <v>&gt;SH999012.vgFU_OM907751_refs#GTAACAAGGTTTCCGTAGGTGAACCTGCGGAAGGATCATTAAAAAGCGATGCCACAAGGCACCCGCACCCGTGTTTACCAACTCTTGTTGCTTTGGCAGGCCGTGGCCTCCACTGCGGGCTTAAGCCTGCACGTGCCTGCCAGAGGACCAAACTCTGAAATTTAGTGATGTCTGAGTACTATATAATAGTTAAAACTTTCAACAACGGATCTCTTGGTTCTGGCATCGATGAAGAACGCAGCGAAATGCGATAAGTAATGTGAATTGCAGAATTCAGTGAATCATCGAATCTTTGAACGCACATTGCGCCCTGTGGTATTCCGCAGGGCATGCCTGTTCGAGCGTCATTAATACCACTCAAGCCTGGCTTGGTGTTGGGGTTCGCGGTCCCGCGGCTCCTAAACCCAGTGGCGGTGCCGGTTGGCTCTACGCGTAGTAATTTTCTCGCGTCTGGGTCCCGCCGGTGTCCTGCCAGAACCCCCCATTTTTTAAGGTTGACCTCGGATCAGGTAGGGATACCCGCTGAACTTAAGCATATCAATAAGCGGAGGAAAA</v>
      </c>
      <c r="Y13" t="str">
        <f t="shared" si="2"/>
        <v>SH999012.vgFU_OM907751_refs@k__Fungi;p__Ascomycota;c__Leotiomycetes;o__Helotiales;f__Mollisiaceae;g__Variocladium;s__Variocladium_giganteum</v>
      </c>
    </row>
    <row r="14" spans="1:25">
      <c r="A14" s="12" t="s">
        <v>52</v>
      </c>
      <c r="B14" s="1" t="s">
        <v>1253</v>
      </c>
      <c r="C14" s="2" t="s">
        <v>29</v>
      </c>
      <c r="D14" s="2" t="s">
        <v>20</v>
      </c>
      <c r="E14" s="1" t="s">
        <v>36</v>
      </c>
      <c r="F14" t="s">
        <v>246</v>
      </c>
      <c r="G14" t="s">
        <v>261</v>
      </c>
      <c r="H14" s="9">
        <v>37336</v>
      </c>
      <c r="I14" s="6" t="s">
        <v>11</v>
      </c>
      <c r="J14" s="25"/>
      <c r="K14" s="1" t="s">
        <v>780</v>
      </c>
      <c r="L14" s="1" t="s">
        <v>1045</v>
      </c>
      <c r="M14" s="33" t="s">
        <v>32</v>
      </c>
      <c r="N14" s="34" t="s">
        <v>32</v>
      </c>
      <c r="O14" t="s">
        <v>975</v>
      </c>
      <c r="P14" t="s">
        <v>980</v>
      </c>
      <c r="Q14" t="s">
        <v>594</v>
      </c>
      <c r="R14" t="s">
        <v>595</v>
      </c>
      <c r="S14" s="1" t="s">
        <v>1886</v>
      </c>
      <c r="V14" s="56" t="s">
        <v>1359</v>
      </c>
      <c r="W14" s="13" t="str">
        <f t="shared" si="0"/>
        <v>SH999013.vgFU_yes_refs</v>
      </c>
      <c r="X14" s="12" t="str">
        <f t="shared" si="1"/>
        <v>&gt;SH999013.vgFU_yes_refs#GTAACAAGGTTTCCGTAGGTGAACCTGCGGAAGGATCATTACAGAGATCATGCCCTTCGGGGTAGACCTCCCACCCTTTGTTTACTATACCTTTGTTGCTTTGGCAGGCCGTTCAGCCCTGTGCTAAACTACCGGCCTATGCTGGTAAGCGCCTGCCAGAGACCCCAAAACTCTTGTAATTTAATGTCGTCTGATTACTATATAATAGTTAAAACTTTCAACAACGGATCTCTTGGTTCTGGCATCGATGAAGAACGCAGCGAAATGCGATAAGTAATGTGAATTGCAGAATTCAGTGAATCATCGAATCTTTGAACGCACATTGCGCCCCTTGGTATTCCGGGGGGCATGCCTGTTCGAGCGTCATTACAACCCTCAAGCTCTGCTTGGTATTGGGCATCACCCTTACAGGTGTGCTCTAAAATCAGTGGCGGTGCCGTCTGGCTCTAAGCGTAGTAAATCTCTCGCTATAGGGTCCTGCGGTTGCTTGCCAACAACCCCCAATTTTTTCAGGTTGACCTCGGATCAGGTAGGGATACCCGCTGAACTTAAGCATATCAATAAGCGGAGGAAAA</v>
      </c>
      <c r="Y14" t="str">
        <f t="shared" si="2"/>
        <v>SH999013.vgFU_yes_refs@k__Fungi;p__Ascomycota;c__Leotiomycetes;o__Helotiales;f__Incertae_sedis;g__Culicidospora;s__Culicidospora_aquatica</v>
      </c>
    </row>
    <row r="15" spans="1:25" ht="14.4">
      <c r="A15" s="12" t="s">
        <v>53</v>
      </c>
      <c r="B15" s="1" t="s">
        <v>1254</v>
      </c>
      <c r="C15" s="2" t="s">
        <v>54</v>
      </c>
      <c r="D15" s="2" t="s">
        <v>55</v>
      </c>
      <c r="E15" s="1" t="s">
        <v>234</v>
      </c>
      <c r="F15" t="s">
        <v>246</v>
      </c>
      <c r="G15" t="s">
        <v>261</v>
      </c>
      <c r="H15" s="9">
        <v>37336</v>
      </c>
      <c r="I15" s="6" t="s">
        <v>11</v>
      </c>
      <c r="J15" t="s">
        <v>1233</v>
      </c>
      <c r="K15" s="83" t="s">
        <v>1956</v>
      </c>
      <c r="L15" t="s">
        <v>1232</v>
      </c>
      <c r="M15" s="33" t="s">
        <v>32</v>
      </c>
      <c r="N15" s="34" t="s">
        <v>32</v>
      </c>
      <c r="O15" t="s">
        <v>975</v>
      </c>
      <c r="P15" t="s">
        <v>980</v>
      </c>
      <c r="Q15" t="s">
        <v>594</v>
      </c>
      <c r="R15" t="s">
        <v>595</v>
      </c>
      <c r="S15" s="1" t="s">
        <v>1839</v>
      </c>
      <c r="V15" s="56" t="s">
        <v>1360</v>
      </c>
      <c r="W15" s="13" t="str">
        <f t="shared" si="0"/>
        <v>SH999014.vgFU_OM907744_refs</v>
      </c>
      <c r="X15" s="12" t="str">
        <f t="shared" si="1"/>
        <v>&gt;SH999014.vgFU_OM907744_refs#TAAGTAAAAGTCGTAACAAGGTTTCCGTAGGTGAACCTGCGGAAGGATCATTACAGTGTTCCCTGCCCTTCGGGGTAGGATCGCCACCCTTGATTATTTATGAGTGTTGCTTTGGCGGGCCTCGCGGCCTGGCCGCGCCCCGGCTCCGGCGGGGGAGCGCCCGCCAGAGGATTCTACAAACCTGATTATTAGTGTCGTCTGAGTACTATATAATAGTTAAAACTTTCAACAACGGATCTCTTGGTTCTGGCATCGATGAAGAACGCAGCGAAATGCGATAAGTAATGTGAATTGCAGAATTCAGTGAATCATCGAATCTTTGAACGCACATTGCGCCCCGTGGTATTCCGCGGGGCATGCCTGTTCGAGCGTCATTATGACCAATCCAGCTCGCTGGGTCTTGGGCACCGCCGTCTGGCGGGCCTCAAAATTAGTGGCGGTCCGGCCGGGCTCTGAGCGTAGTACATCTTCTCGCTACAGGGTCCCGGGTGGCACTGGCCAACAACCCCCAATCTTTCACAGGTTGACCTCGGATCAGGTAGGGATACCCGCTGAACTTAAGCATATCAATAAGCGGAGGAAAAGAAACCAACC</v>
      </c>
      <c r="Y15" t="str">
        <f t="shared" si="2"/>
        <v>SH999014.vgFU_OM907744_refs@k__Fungi;p__Ascomycota;c__Leotiomycetes;o__Helotiales;f__Tricladiaceae;g__Mycofalcella;s__Mycofalcella_calcarata</v>
      </c>
    </row>
    <row r="16" spans="1:25">
      <c r="A16" s="12" t="s">
        <v>72</v>
      </c>
      <c r="B16" s="1" t="s">
        <v>1254</v>
      </c>
      <c r="C16" s="2" t="s">
        <v>54</v>
      </c>
      <c r="D16" s="2" t="s">
        <v>55</v>
      </c>
      <c r="E16" s="1" t="s">
        <v>234</v>
      </c>
      <c r="F16" t="s">
        <v>246</v>
      </c>
      <c r="G16" t="s">
        <v>261</v>
      </c>
      <c r="H16" s="9">
        <v>37336</v>
      </c>
      <c r="I16" s="6" t="s">
        <v>11</v>
      </c>
      <c r="J16" t="s">
        <v>1233</v>
      </c>
      <c r="K16" t="s">
        <v>780</v>
      </c>
      <c r="L16" t="s">
        <v>1234</v>
      </c>
      <c r="M16" s="33" t="s">
        <v>32</v>
      </c>
      <c r="N16" s="34" t="s">
        <v>32</v>
      </c>
      <c r="O16" t="s">
        <v>975</v>
      </c>
      <c r="P16" t="s">
        <v>980</v>
      </c>
      <c r="Q16" t="s">
        <v>594</v>
      </c>
      <c r="R16" t="s">
        <v>595</v>
      </c>
      <c r="S16" s="1" t="s">
        <v>1839</v>
      </c>
      <c r="V16" s="56" t="s">
        <v>1361</v>
      </c>
      <c r="W16" s="13" t="str">
        <f t="shared" si="0"/>
        <v>SH999015.vgFU_yes_refs</v>
      </c>
      <c r="X16" s="12" t="str">
        <f t="shared" si="1"/>
        <v>&gt;SH999015.vgFU_yes_refs#TAAGTAAAAGTCGTAACAAGGTTTCCGTAGGTGAACCTGCGGAAGGATCATTACAGTGTTCCCTGCCCTTCGGGGTAGGATCGCCACCCTTGATTATTTATGAGTGTTGCTTTGGCGGGCCTCGCGGCCTGGCCGCGCCCCGGCTCCGGCGGGGGAGCGCCCGCCAGAGGATTCTACAAACCTGATTATTAGTGTCGTCTGAGTACTATATAATAGTTAAAACTTTCAACAACGGATCTCTTGGTTCTGGCATCGATGAAGAACGCAGCGAAATGCGATAAGTAATGTGAATTGCAGAATTCAGTGAATCATCGAATCTTTGAACGCACATTGCGCCCCGTGGTATTCCGCGGGGCATGCCTGTTCGAGCGTCATTATGACCAATCCAGCTCGCTGGGTCTTGGGCACCGCCGTCTGGCGGGCCTCAAAATTAGTGGCGGTCCGGCCGGGCTCTGAGCGTAGTACATCTTCTCGCTACAGGGTCCCGGGTGGCACTGGCCAACAACCCCCAATCTTTCACAGGTTGACCTCGGATCAGGTAGGGATACCCGCTGAACTTAAGCATATCAATAAGCGGAGGAAAAGAAACCAACCA</v>
      </c>
      <c r="Y16" t="str">
        <f t="shared" si="2"/>
        <v>SH999015.vgFU_yes_refs@k__Fungi;p__Ascomycota;c__Leotiomycetes;o__Helotiales;f__Tricladiaceae;g__Mycofalcella;s__Mycofalcella_calcarata</v>
      </c>
    </row>
    <row r="17" spans="1:25" ht="14.4">
      <c r="A17" s="12" t="s">
        <v>173</v>
      </c>
      <c r="B17" s="1" t="s">
        <v>1255</v>
      </c>
      <c r="C17" s="2" t="s">
        <v>30</v>
      </c>
      <c r="D17" s="2" t="s">
        <v>174</v>
      </c>
      <c r="E17" s="1" t="s">
        <v>37</v>
      </c>
      <c r="F17" t="s">
        <v>248</v>
      </c>
      <c r="G17" t="s">
        <v>266</v>
      </c>
      <c r="H17" s="9">
        <v>38065</v>
      </c>
      <c r="I17" s="6" t="s">
        <v>11</v>
      </c>
      <c r="J17" t="s">
        <v>1052</v>
      </c>
      <c r="K17" s="83" t="s">
        <v>1949</v>
      </c>
      <c r="L17" t="s">
        <v>1051</v>
      </c>
      <c r="M17" s="33" t="s">
        <v>32</v>
      </c>
      <c r="N17" s="34" t="s">
        <v>32</v>
      </c>
      <c r="O17" t="s">
        <v>975</v>
      </c>
      <c r="P17" t="s">
        <v>980</v>
      </c>
      <c r="Q17" t="s">
        <v>594</v>
      </c>
      <c r="R17" t="s">
        <v>595</v>
      </c>
      <c r="S17" t="s">
        <v>1886</v>
      </c>
      <c r="V17" s="56" t="s">
        <v>1362</v>
      </c>
      <c r="W17" s="13" t="str">
        <f t="shared" si="0"/>
        <v>SH999016.vgFU_OM907737_refs</v>
      </c>
      <c r="X17" s="12" t="str">
        <f t="shared" si="1"/>
        <v>&gt;SH999016.vgFU_OM907737_refs#AAAAGTCGTAACAAGGTTTCCGTAGGTGAACCTGCGGAAGGATCATTAAAGAATTGCCCCGTTTCTTGAAATGGGTTCTATTCCACACCGTGTTTACATACCTTTGTTGCTTTGGTAGGCCGCCCCTCGTGGGCGTTGGCTCCGGCTGACTGCGCTTGCCAGAGGACCCAAACTCTTTTGTTTAGTGATGTCTGAGTACTATATAATAGTTAAAACTTTCAACAACGGATCTCTTGGTTCTGGCATCGATGAAGAACGCAGCGAAATGCGATAAGTAATGTGAATTGCAGAATTCAGTGAATCATCGAATCTTTGAACGCACATTGCGCCCCTTGGTATTCCGAGGGGCATGCCTGTTCGAGCGTCATTATAACCACTCAAGCCTCGGCTTGGTCTTGGGGTCCCGCGGTCCTGCGGCCCTTAAAATCAGTGGCGGTGCCGTCTGGCTCTAAGCGTAGTAATTTTCTCGCTACAGGGTCCAGGCGGCTGCTTGCCAGTAACCCCCCATTTCTCACGGTTGACCTCGGATCAGGTAGGGATACCCGCTGAACTTAAGCATATCAATAAGCGGAGGAAAAGAAACCAAC</v>
      </c>
      <c r="Y17" t="str">
        <f t="shared" si="2"/>
        <v>SH999016.vgFU_OM907737_refs@k__Fungi;p__Ascomycota;c__Leotiomycetes;o__Helotiales;f__Incertae_sedis;g__Heliscina;s__Heliscina_antennata</v>
      </c>
    </row>
    <row r="18" spans="1:25">
      <c r="A18" s="12" t="s">
        <v>213</v>
      </c>
      <c r="B18" s="1" t="s">
        <v>1256</v>
      </c>
      <c r="C18" s="2" t="s">
        <v>1931</v>
      </c>
      <c r="D18" s="2">
        <v>1</v>
      </c>
      <c r="E18" s="1"/>
      <c r="F18" t="s">
        <v>248</v>
      </c>
      <c r="G18" t="s">
        <v>266</v>
      </c>
      <c r="H18" s="9">
        <v>38065</v>
      </c>
      <c r="I18" s="6" t="s">
        <v>11</v>
      </c>
      <c r="J18" t="s">
        <v>1065</v>
      </c>
      <c r="K18" t="s">
        <v>780</v>
      </c>
      <c r="L18" t="s">
        <v>1064</v>
      </c>
      <c r="M18" s="33" t="s">
        <v>32</v>
      </c>
      <c r="N18" s="34" t="s">
        <v>32</v>
      </c>
      <c r="O18" t="s">
        <v>975</v>
      </c>
      <c r="P18" t="s">
        <v>980</v>
      </c>
      <c r="Q18" t="s">
        <v>1886</v>
      </c>
      <c r="R18" t="s">
        <v>1886</v>
      </c>
      <c r="S18" t="s">
        <v>1886</v>
      </c>
      <c r="V18" s="56" t="s">
        <v>1363</v>
      </c>
      <c r="W18" s="13" t="str">
        <f t="shared" si="0"/>
        <v>SH999017.vgFU_yes_refs</v>
      </c>
      <c r="X18" s="12" t="str">
        <f t="shared" si="1"/>
        <v>&gt;SH999017.vgFU_yes_refs#GTAACAAGGTTTCCGTAGGTGAACCTGCGGAAGGATCATTATCGAGTTTTTTTTGGTTAATTCCGAAAACTCCCCACCCTTGTTTATTTTCGCTGAAAAGCAGCTTCGGCGGGCCGTCAGTCCTTAGCGATAAGGGCCTCGACATCGGCTTTTTGCGGATTTGCGTCCGCCGAAGAAACAATTCTTACAATTTGAAGTCTGATACAAACAAAAAATAAATCAAAACTTTCAACAACGGATCTCTTGGTTCTGGCATCGATGAAGAACGCAGCGAAATGCGATAAGTAATGTGAATTGCAGAATTCAGCGAATCATCGAATCTTTGAACGCACATTGCGCCTCCGGGTATTCCTGGAGGCATGCCTGTTCGAGCGTCGTTAAAGACCATAAGGCTTTGCCTTGCGATGAGCTTCTGGCAGTTTCTCCGGAGAAGCCAGTTGCTTCAAACTGATTGGCGTCTGAAGTTAGCTCAAGCACAGCAAAATGTGTTCCGAGTCTCACGAACGATTGCCCGTACCCCAAATTATTTATTGGTCGACCTCGGATCAGGCAAGATTACCCGCTGAACTTAAGCATATCAATAAGCGGAGGAAAA</v>
      </c>
      <c r="Y18" t="str">
        <f t="shared" si="2"/>
        <v>SH999017.vgFU_yes_refs@k__Fungi;p__Ascomycota;c__Incertae_sedis;o__Incertae_sedis;f__Incertae_sedis;g__Filiform;s__Filiform_1</v>
      </c>
    </row>
    <row r="19" spans="1:25">
      <c r="A19" s="12" t="s">
        <v>129</v>
      </c>
      <c r="B19" s="1" t="s">
        <v>1257</v>
      </c>
      <c r="C19" s="2" t="s">
        <v>130</v>
      </c>
      <c r="D19" s="2" t="s">
        <v>1899</v>
      </c>
      <c r="E19" s="1" t="s">
        <v>240</v>
      </c>
      <c r="F19" t="s">
        <v>248</v>
      </c>
      <c r="G19" t="s">
        <v>266</v>
      </c>
      <c r="H19" s="9">
        <v>38065</v>
      </c>
      <c r="I19" s="6" t="s">
        <v>11</v>
      </c>
      <c r="J19" t="s">
        <v>1055</v>
      </c>
      <c r="K19" t="s">
        <v>780</v>
      </c>
      <c r="L19" t="s">
        <v>1056</v>
      </c>
      <c r="M19" s="33" t="s">
        <v>32</v>
      </c>
      <c r="N19" s="34" t="s">
        <v>32</v>
      </c>
      <c r="O19" t="s">
        <v>975</v>
      </c>
      <c r="P19" t="s">
        <v>980</v>
      </c>
      <c r="Q19" t="s">
        <v>594</v>
      </c>
      <c r="R19" t="s">
        <v>595</v>
      </c>
      <c r="S19" t="s">
        <v>1886</v>
      </c>
      <c r="V19" s="56" t="s">
        <v>1364</v>
      </c>
      <c r="W19" s="13" t="str">
        <f t="shared" si="0"/>
        <v>SH999018.vgFU_yes_refs</v>
      </c>
      <c r="X19" s="12" t="str">
        <f t="shared" si="1"/>
        <v>&gt;SH999018.vgFU_yes_refs#CGTAACAAGGTTTCCGTTGGTGAACCAGCGGAAGGATCATTACAGAGATCGTGCCCTCACGGGTAGACCTCCCACCCTGTGTTATTTACCTTTGTTGCTTTGGCAGGCCGCCTTCGGGCCCGCGGCTTCGGCTGGGGAGCGCCTGCCAGAGGACCAACCAACCCTATTGTATACCTGTCGTCTGAGTACTATATAATAAGTTAAAACTTTCAACAACGGATCTCTTGGTTCTGGCATCGATGAAGAACGCAGCGAAATGCGATAAGTAATGTGAATTGCAGAATTCAGTGAATCATCGAATCTTTGAACGCACATTGCGCCCCTTGGTATTCCGGGGGGCATGCCTGTTCGAGCGTCATTTCAACCCTCAAGCTCAGCTTGGTCTTAGGCTCTGCCCGTTCAACGGCTTGTCTTAAAAGCAGTGGCGGTGCCGTCGAGCTCTACGCGTAGTAATTCTACCCTCGCGTGTGAGCCCTCGACGTGCGCTGGCCAACAACCCCTCACTTCTTATAGTTGACCTCGAATCAGGTAGGGATACCCGCTGAACTTAAGCATATCAATAAGCGGAGGAAAA</v>
      </c>
      <c r="Y19" t="str">
        <f t="shared" si="2"/>
        <v>SH999018.vgFU_yes_refs@k__Fungi;p__Ascomycota;c__Leotiomycetes;o__Helotiales;f__Incertae_sedis;g__Triposporium;s__Triposporium_cf_elegans</v>
      </c>
    </row>
    <row r="20" spans="1:25" ht="14.4">
      <c r="A20" s="12" t="s">
        <v>182</v>
      </c>
      <c r="B20" s="1" t="s">
        <v>1258</v>
      </c>
      <c r="C20" s="2" t="s">
        <v>183</v>
      </c>
      <c r="D20" s="2" t="s">
        <v>409</v>
      </c>
      <c r="E20" s="1" t="s">
        <v>410</v>
      </c>
      <c r="F20" t="s">
        <v>267</v>
      </c>
      <c r="G20" t="s">
        <v>245</v>
      </c>
      <c r="H20" s="9">
        <v>38081</v>
      </c>
      <c r="I20" s="6" t="s">
        <v>11</v>
      </c>
      <c r="K20" s="83" t="s">
        <v>1958</v>
      </c>
      <c r="L20" t="s">
        <v>1066</v>
      </c>
      <c r="M20" s="33" t="s">
        <v>32</v>
      </c>
      <c r="N20" s="34" t="s">
        <v>32</v>
      </c>
      <c r="O20" t="s">
        <v>975</v>
      </c>
      <c r="P20" t="s">
        <v>980</v>
      </c>
      <c r="Q20" s="1" t="s">
        <v>983</v>
      </c>
      <c r="R20" t="s">
        <v>1886</v>
      </c>
      <c r="S20" t="s">
        <v>1886</v>
      </c>
      <c r="V20" s="56" t="s">
        <v>1365</v>
      </c>
      <c r="W20" s="13" t="str">
        <f t="shared" si="0"/>
        <v>SH999019.vgFU_OM907746_refs</v>
      </c>
      <c r="X20" s="12" t="str">
        <f t="shared" si="1"/>
        <v>&gt;SH999019.vgFU_OM907746_refs#GTAACAAGGTCTCCGTTGGTGAACCAGCGGAGGGATCATTACAAAACAGAGTATTCGTACTCTTTAACCCTTTGTGAACGTACCTTTTGTCAGTTGCTTCGGCGGGGGGCCCCTGGGAGGGGCACCGGGGCCCGGGCCTGAGCCCGGGGTCCCGCCGGAGGAGCGAAACATAAACTCTTTGTTGTAACCAGTGGTAACATCCGAGTTAAAACAAAAAAACAAGTTAAAACTTTCAACAACGGATCTCTTGGTTCTGGCATCGATGAAGAACGCAGCGAAATGCGATAAGTAATGTGAATTGCAGAATTCAGTGAATCATCGAATCTTTGAACGCACATTGCGCCCGCCAGTATTCTGGCGGGCATGCCTGTTCGAGCGTCATTTCAACCCCTCAGGCCCTGGTGCCTGGCGTCGGGGCTGTTCCCGCCCTTGGGCGGGAAGCCCTCAGAAACAGTGGCGGACCCGCCGCGGCTCCGAGCGCAGTAGTAAAATTCTCGCTTAGGAGGTCTCGCGGAGGGGCTCCCGGCCGTTAAAACCCGTCTCTCCCCCCGGGGACGCGACTAACATATCAAGGTTGACCTCGGATCAGGTAGGAATACCCGCTGAACTTAAGCATATCAATAAGCGGAGGAA</v>
      </c>
      <c r="Y20" t="str">
        <f t="shared" si="2"/>
        <v>SH999019.vgFU_OM907746_refs@k__Fungi;p__Ascomycota;c__Sordariomycetes;o__Incertae_sedis;f__Incertae_sedis;g__Pyramidospora;s__Pyramidospora_ramificata</v>
      </c>
    </row>
    <row r="21" spans="1:25">
      <c r="A21" s="12" t="s">
        <v>209</v>
      </c>
      <c r="B21" s="1" t="s">
        <v>1254</v>
      </c>
      <c r="C21" s="2" t="s">
        <v>54</v>
      </c>
      <c r="D21" s="2" t="s">
        <v>55</v>
      </c>
      <c r="E21" s="1" t="s">
        <v>234</v>
      </c>
      <c r="F21" t="s">
        <v>247</v>
      </c>
      <c r="G21" t="s">
        <v>269</v>
      </c>
      <c r="H21" s="9">
        <v>38162</v>
      </c>
      <c r="I21" s="6" t="s">
        <v>11</v>
      </c>
      <c r="J21" t="s">
        <v>1231</v>
      </c>
      <c r="K21" t="s">
        <v>780</v>
      </c>
      <c r="L21" t="s">
        <v>1230</v>
      </c>
      <c r="M21" s="33" t="s">
        <v>32</v>
      </c>
      <c r="N21" s="34" t="s">
        <v>32</v>
      </c>
      <c r="O21" t="s">
        <v>975</v>
      </c>
      <c r="P21" t="s">
        <v>980</v>
      </c>
      <c r="Q21" t="s">
        <v>594</v>
      </c>
      <c r="R21" s="1" t="s">
        <v>595</v>
      </c>
      <c r="S21" s="1" t="s">
        <v>1839</v>
      </c>
      <c r="V21" s="56" t="s">
        <v>1366</v>
      </c>
      <c r="W21" s="13" t="str">
        <f t="shared" si="0"/>
        <v>SH999020.vgFU_yes_refs</v>
      </c>
      <c r="X21" s="12" t="str">
        <f t="shared" si="1"/>
        <v>&gt;SH999020.vgFU_yes_refs#AAAAGTCGTAACAAGGTTTCCGTAGGTGAAACCTGCGGAAGGATCATTACAGTGTTCCCTGCCCTTCGGGGTAGGATCGCCACCCTTGATTATTTATGAGTGTTGCTTTGGCGGGCCTCGCGGCCTGGCCGCGCCCCGGCTCCGGCGGGGGAGCGCCCGCCAGAGGATTCTACAAACCTGATTATTAGTGTCGTCTGAGTACTATATAATAGTTAAAACTTTCAACAACGGATCTCTTGGTTCTGGCATCGATGAAGAACGCAGCGAAATGCGATAAGTAATGTGAATTGCAGAATTCAGTGAATCATCGAATCTTTGAACGCACATTGCGCCCCGTGGTATTCCGCGGGGCATGCCTGTTCGAGCGTCATTATGACCAATCCAGCTCGCTGGGTCTTGGGCACCGCCGTCTGGCGGGCCTCAAAATTAGTGGCGGTCCGGCCGGGCTCTGAGCGTAGTACATCTTCTCGCTACAGGGTCCCGGGTGGCACTGGCCAACAACCCCCAATCTTTCACAGGTTGACCTCGGATCAGGTAGGGATACCCGCTGAACTTAAGCATATCAATAAGCGGAGGAAAA</v>
      </c>
      <c r="Y21" t="str">
        <f t="shared" si="2"/>
        <v>SH999020.vgFU_yes_refs@k__Fungi;p__Ascomycota;c__Leotiomycetes;o__Helotiales;f__Tricladiaceae;g__Mycofalcella;s__Mycofalcella_calcarata</v>
      </c>
    </row>
    <row r="22" spans="1:25">
      <c r="A22" s="12" t="s">
        <v>180</v>
      </c>
      <c r="B22" s="1"/>
      <c r="C22" s="2" t="s">
        <v>2061</v>
      </c>
      <c r="D22" s="2" t="s">
        <v>416</v>
      </c>
      <c r="E22" s="1"/>
      <c r="F22" t="s">
        <v>247</v>
      </c>
      <c r="G22" t="s">
        <v>269</v>
      </c>
      <c r="H22" s="9">
        <v>38162</v>
      </c>
      <c r="I22" s="6" t="s">
        <v>11</v>
      </c>
      <c r="J22" t="s">
        <v>405</v>
      </c>
      <c r="K22" t="s">
        <v>780</v>
      </c>
      <c r="L22" t="s">
        <v>1029</v>
      </c>
      <c r="M22" s="33" t="s">
        <v>32</v>
      </c>
      <c r="N22" s="34" t="s">
        <v>32</v>
      </c>
      <c r="O22" t="s">
        <v>975</v>
      </c>
      <c r="P22" t="s">
        <v>980</v>
      </c>
      <c r="Q22" s="1" t="s">
        <v>994</v>
      </c>
      <c r="R22" s="1" t="s">
        <v>995</v>
      </c>
      <c r="S22" s="1" t="s">
        <v>996</v>
      </c>
      <c r="V22" s="56" t="s">
        <v>1367</v>
      </c>
      <c r="W22" s="13" t="str">
        <f t="shared" si="0"/>
        <v>SH999021.vgFU_yes_refs</v>
      </c>
      <c r="X22" s="12" t="str">
        <f t="shared" si="1"/>
        <v>&gt;SH999021.vgFU_yes_refs#GCATTAGTGACCTTCTGCAGTGACGCTTATGAGAAGCCTTTGTGGCCCCGCAAGGGGTACCTGCCGCGACTGAAAAAAAGAATGCAAGTATTAAATCGCAAGTCAGTTTCCACTGGCTACACTTTCGAATTGCGGGAACACCCTAAAGCCCTCCTCTACCAAACCAGCCGGGAAATCGGTTGGCGGCCCGTGCTAACAACACGGGGTACGGTAACAACGAGGGGGGATACTCAGTATGGGCAATCCGCAGCCAAGTCCCTAAGGCGTGAAAGCGCTACGGGAAAGGTTCACAGACTAAGTGGAAGTGGGCCGTAAATTTACGGCTTAAGATATAGTCGGGCCCTGCGAGAAATCGCGGGGGAGTCACTACAAAACTCAAGAATAACCGTTCCGTAGGTGAACCTGCGGAAGGATCATTAAAAACAAAAAGTCTTATCTTTTTAAACCCATTGTGAACCAAAAAACCCCTTTTGCTTCGGCAGCGGACCTGGTCTTTCGTTAGGCCTGCGTCGTTAGCCTGCCGGCAGCACCTTTACTAAACTTGTTTTTCGAAAACCTGTCTGAACAAAATCATTTTTGAATGAAAATCAAAACTTTCAACAACGGATCTCTTGGTTCTCGCATCGATGAAGAACGCAGCGAAACGCGATAGTTAATGTGAATTGCAGAATTCAGTGAATCATCGAGTCTTTGAACGCACATTGCGCCTTTTGGTATTCCGAAAGGCATGTCTGTTTGAGCGTCATTTCAACACCCTTCAACCGTACGGTTGGTCTTGAGCTCGGGAGCCCTAACCGGTCCTGGCTTTAAAGTTGAACGCTCTGCGGGCGACTCTGCCGAACCGAACATAGTAAATGCATTTTTGCCCTGTTCCGCGAGGCTCGGAGTTCGTTCCGCCTGAACAACGAATCTTTCTTAGGTTTGACCTCAGATCAGACAAGGATACCCGCTGAACTTAAGCAT</v>
      </c>
      <c r="Y22" t="str">
        <f t="shared" si="2"/>
        <v>SH999021.vgFU_yes_refs@k__Fungi;p__Ascomycota;c__Orbiliomycetes;o__Orbiliales;f__Orbiliaceae;g__Orbilia;s__Orbilia_rosea</v>
      </c>
    </row>
    <row r="23" spans="1:25" ht="14.4">
      <c r="A23" s="12" t="s">
        <v>141</v>
      </c>
      <c r="B23" s="1" t="s">
        <v>1260</v>
      </c>
      <c r="C23" s="2" t="s">
        <v>212</v>
      </c>
      <c r="D23" s="2" t="s">
        <v>20</v>
      </c>
      <c r="E23" s="1" t="s">
        <v>221</v>
      </c>
      <c r="F23" t="s">
        <v>270</v>
      </c>
      <c r="G23" t="s">
        <v>271</v>
      </c>
      <c r="H23" s="9">
        <v>38171</v>
      </c>
      <c r="I23" s="6" t="s">
        <v>11</v>
      </c>
      <c r="K23" s="83" t="s">
        <v>1952</v>
      </c>
      <c r="L23" t="s">
        <v>1034</v>
      </c>
      <c r="M23" s="33" t="s">
        <v>32</v>
      </c>
      <c r="N23" s="34" t="s">
        <v>32</v>
      </c>
      <c r="O23" t="s">
        <v>975</v>
      </c>
      <c r="P23" t="s">
        <v>980</v>
      </c>
      <c r="Q23" t="s">
        <v>594</v>
      </c>
      <c r="R23" t="s">
        <v>595</v>
      </c>
      <c r="S23" t="s">
        <v>1886</v>
      </c>
      <c r="V23" s="56" t="s">
        <v>1368</v>
      </c>
      <c r="W23" s="13" t="str">
        <f t="shared" si="0"/>
        <v>SH999022.vgFU_OM907740_refs</v>
      </c>
      <c r="X23" s="12" t="str">
        <f t="shared" si="1"/>
        <v>&gt;SH999022.vgFU_OM907740_refs#GTAACAAGGTTTCCGTAGGTGAACCTGCGGAAGGATCATTACAGAGTTCATGCCCTCGCGGGTAGATCTCCCACCCTTGAATATTATACCTTAGTTGCTTTGGTAGGCCGTGGAAACACTATGGGCTCTAGCTCGTACGTGCCTACCGAAGGAAACAAACTCTGTTTTTAGTGATGTCTGAGTACTATATAATAGTTAAAACTTTCAACAACGGATCTCTTGGTTCTGGCATCGATGAAGAACGCAGCGAAATGCGATAAGTAATGTGAATTGCAGAATTCAGTGAATCATCGAATCTTTGAACGCACATTGCGCCCCGTGGTATTCCGCGGGGCATGCCTGTTCGAGCGTCATTACAACCCCTCAAGCTCACGCTTGGTATTGGAGCATGCGGTCTCGCAGCTCCTAAACTCAGTGGCGGTGCCATCGAGCTCTGAGCGTAGTAAATTTTCTCGCTATAGGGTCTCGGTGGTTGCTTGCCAACAACCCCCCATTTTATCAGGTTGACCTCGGATCAGGTAGGGATACCCGCTGAACTTAAGCATATCAATAAGCGGAGGAAAA</v>
      </c>
      <c r="Y23" t="str">
        <f t="shared" si="2"/>
        <v>SH999022.vgFU_OM907740_refs@k__Fungi;p__Ascomycota;c__Leotiomycetes;o__Helotiales;f__Incertae_sedis;g__Lemonniera;s__Lemonniera_aquatica</v>
      </c>
    </row>
    <row r="24" spans="1:25">
      <c r="A24" s="12" t="s">
        <v>145</v>
      </c>
      <c r="B24" s="1" t="s">
        <v>1261</v>
      </c>
      <c r="C24" s="2" t="s">
        <v>50</v>
      </c>
      <c r="D24" s="2" t="s">
        <v>596</v>
      </c>
      <c r="E24" s="1" t="s">
        <v>237</v>
      </c>
      <c r="F24" t="s">
        <v>270</v>
      </c>
      <c r="G24" t="s">
        <v>271</v>
      </c>
      <c r="H24" s="9">
        <v>38171</v>
      </c>
      <c r="I24" s="6" t="s">
        <v>11</v>
      </c>
      <c r="J24" t="s">
        <v>1113</v>
      </c>
      <c r="K24" t="s">
        <v>1120</v>
      </c>
      <c r="L24" t="s">
        <v>1119</v>
      </c>
      <c r="M24" s="33" t="s">
        <v>32</v>
      </c>
      <c r="N24" s="34" t="s">
        <v>32</v>
      </c>
      <c r="O24" t="s">
        <v>975</v>
      </c>
      <c r="P24" t="s">
        <v>980</v>
      </c>
      <c r="Q24" t="s">
        <v>594</v>
      </c>
      <c r="R24" t="s">
        <v>595</v>
      </c>
      <c r="S24" t="s">
        <v>1932</v>
      </c>
      <c r="V24" s="56" t="s">
        <v>1369</v>
      </c>
      <c r="W24" s="13" t="str">
        <f t="shared" si="0"/>
        <v>SH999023.vgFU_JQ417288_refs</v>
      </c>
      <c r="X24" s="12" t="str">
        <f t="shared" si="1"/>
        <v>&gt;SH999023.vgFU_JQ417288_refs#CGGAAGGATCATTAATAGAGATAAGGCTGACAGCGCCCCGTGCTTGTTCACGGTGGGCTACCCTCTTTAGAGGGTTTAGAGTCGACGAGCAACTTCGGTTGATACTCGGGCCTGACCTCCACCCTTGAATAAATTACCTTTGTTGCTTTGGCAGGCCGCCTAGTGCCAGCGGCTTCGGCTGTTGCGTGCCTGCCAGAGGACCACAACTCTTGATTTTAGTGATGTCTGAGTACTATATAATAGTTAAAACTTTCAACAACGGATCTCTTGGTTCTGGCATCGATGAAGAACGCAGCGAAATGCGATAAGTAATGTGAATTGCAGAATTCAGTGAATCATCGAATCTTTGAACGCACATTGCGCCCTCTGGTATTCCGGGGGGCATGCCTGTTCGAGCGTCATTATAACCACTCAAGCTCTCGCTTGGTATTGGGGTTCGCGGTTTCGCGGCCCTTAAAATCAGTGGCGGTGCCTGTCGGCTCTACGCGTAGTAATACTCCTCGCGTTTGGGTCCGGTAGGTCTACTTGCCAACAACCCCCAAATTTTTACAGGTTGACCTCGGATCAGGTAGGGATACCCGCTGAACTTAA</v>
      </c>
      <c r="Y24" t="str">
        <f t="shared" si="2"/>
        <v>SH999023.vgFU_JQ417288_refs@k__Fungi;p__Ascomycota;c__Leotiomycetes;o__Helotiales;f__Ploettnerulaceae;g__Tricladium;s__Tricladium_kelleri</v>
      </c>
    </row>
    <row r="25" spans="1:25">
      <c r="A25" s="12" t="s">
        <v>146</v>
      </c>
      <c r="B25" s="1" t="s">
        <v>1261</v>
      </c>
      <c r="C25" s="2" t="s">
        <v>50</v>
      </c>
      <c r="D25" s="2" t="s">
        <v>596</v>
      </c>
      <c r="E25" s="1" t="s">
        <v>237</v>
      </c>
      <c r="F25" t="s">
        <v>270</v>
      </c>
      <c r="G25" t="s">
        <v>271</v>
      </c>
      <c r="H25" s="9">
        <v>38171</v>
      </c>
      <c r="I25" s="6" t="s">
        <v>11</v>
      </c>
      <c r="J25" s="1" t="s">
        <v>1114</v>
      </c>
      <c r="K25" t="s">
        <v>1122</v>
      </c>
      <c r="L25" t="s">
        <v>1121</v>
      </c>
      <c r="M25" s="33" t="s">
        <v>32</v>
      </c>
      <c r="N25" s="34" t="s">
        <v>32</v>
      </c>
      <c r="O25" t="s">
        <v>975</v>
      </c>
      <c r="P25" t="s">
        <v>980</v>
      </c>
      <c r="Q25" t="s">
        <v>594</v>
      </c>
      <c r="R25" t="s">
        <v>595</v>
      </c>
      <c r="S25" t="s">
        <v>1932</v>
      </c>
      <c r="V25" s="56" t="s">
        <v>1370</v>
      </c>
      <c r="W25" s="13" t="str">
        <f t="shared" si="0"/>
        <v>SH999024.vgFU_JQ417289_refs</v>
      </c>
      <c r="X25" s="12" t="str">
        <f t="shared" si="1"/>
        <v>&gt;SH999024.vgFU_JQ417289_refs#AGGATCATTAATAGAGATAAGGCTGACAGCGCCCCGTGCTTGTTCACGGTGGGCTACCCTCTTTAGAGGGTTTAGAGTCGACGAGCAACTTCGGTTGATACTCGGGCCTGACCTCCACCCTTGAATAAATTACCTTTGTTGCTTTGGCAGGCCGCCTAGTGCCAGCGGCTTCGGCTGTTGCGTGCCTGCCAGAGGACCACAACTCTTGATTTTAGTGATGTCTGAGTACTATATAATAGTTAAAACTTTCAACAACGGATCTCTTGGTTCTGGCATCGATGAAGAACGCAGCGAAATGCGATAAGTAATGTGAATTGCAGAATTCAGTGAATCATCGAATCTTTGAACGCACATTGCGCCCTCTGGTATTCCGGGGGGCATGCCTGTTCGAGCGTCATTATAACCACTCAAGCTCTCGCTTGGTATTGGGGTTCGCGGTTTCGCGGCCCTTAAAATCAGTGGCGGTGCCTGTCGGCTCTACGCGTAGTAATACTCCTCGCGTTTGGGTCCGGTAGGTCTACTTGCCAACAACCCCCAAATTTTTACAGGTTGACCTCGGATCAGGTAGGGATACCCGCTGAACTTAAGC</v>
      </c>
      <c r="Y25" t="str">
        <f t="shared" si="2"/>
        <v>SH999024.vgFU_JQ417289_refs@k__Fungi;p__Ascomycota;c__Leotiomycetes;o__Helotiales;f__Ploettnerulaceae;g__Tricladium;s__Tricladium_kelleri</v>
      </c>
    </row>
    <row r="26" spans="1:25">
      <c r="A26" s="12" t="s">
        <v>151</v>
      </c>
      <c r="B26" s="1" t="s">
        <v>1262</v>
      </c>
      <c r="C26" s="2" t="s">
        <v>102</v>
      </c>
      <c r="D26" s="2" t="s">
        <v>451</v>
      </c>
      <c r="E26" s="1"/>
      <c r="F26" t="s">
        <v>272</v>
      </c>
      <c r="G26" t="s">
        <v>271</v>
      </c>
      <c r="H26" s="9">
        <v>38171</v>
      </c>
      <c r="I26" s="6" t="s">
        <v>11</v>
      </c>
      <c r="J26" t="s">
        <v>1068</v>
      </c>
      <c r="K26" t="s">
        <v>780</v>
      </c>
      <c r="L26" t="s">
        <v>1067</v>
      </c>
      <c r="M26" s="33" t="s">
        <v>32</v>
      </c>
      <c r="N26" s="34" t="s">
        <v>32</v>
      </c>
      <c r="O26" t="s">
        <v>975</v>
      </c>
      <c r="P26" t="s">
        <v>980</v>
      </c>
      <c r="Q26" t="s">
        <v>594</v>
      </c>
      <c r="R26" t="s">
        <v>595</v>
      </c>
      <c r="S26" t="s">
        <v>1886</v>
      </c>
      <c r="V26" s="56" t="s">
        <v>1371</v>
      </c>
      <c r="W26" s="13" t="str">
        <f t="shared" si="0"/>
        <v>SH999025.vgFU_yes_refs</v>
      </c>
      <c r="X26" s="12" t="str">
        <f t="shared" si="1"/>
        <v>&gt;SH999025.vgFU_yes_refs#GTAACAAGGTTTCCGTAGGTGAACCTGCGGAAGGATCATTAAAGTTAGTATGCCGCTTCGGCGGTACTCTACACCCTCTGTTTACATACCATTGTTGCTTTGGCCGGCCGCGGCCTCCGCTGCGGGCCCACGCTCGCACGTGCCGGCCAGAGGACCCAACTCTTGATTTTAGTGATGTCTGAGTACTATTAAATAGTTAAAACTTTCAACAACGGATCTCTTGGTTCTGGCATCGATGAAGAACGCAGCGAAATGCGATAAGTAATGTGAATTGCAGAATTTAGTGAATCATCGAATCTTTGAACGCACATTGCGCCCGCTGGTATTCCGGCGGGCATGCCTGTTCGAGCGTCATTATGACCAACTCACGCTCCGCGTGGTCTTGGGGCCCGCTGCCACGGCGGCCCCTAAACGCAGTGGCGGTGCCGTGCGGCTCTCAGCGTAGTAATTCTTCTCGCTTCAGGGTCCGGACGGTGCTGGCCAGCAACCCCAACTTCTTAAGGTTGACCTCGGATCAGGTAGGGATACCCGCTGAACTTAAGCATATCAATAAGCGGAGGAAA</v>
      </c>
      <c r="Y26" t="str">
        <f t="shared" si="2"/>
        <v>SH999025.vgFU_yes_refs@k__Fungi;p__Ascomycota;c__Leotiomycetes;o__Helotiales;f__Incertae_sedis;g__Filosporella;s__Filosporella_sp.</v>
      </c>
    </row>
    <row r="27" spans="1:25">
      <c r="A27" s="12" t="s">
        <v>205</v>
      </c>
      <c r="B27" s="1" t="s">
        <v>1263</v>
      </c>
      <c r="C27" s="2" t="s">
        <v>50</v>
      </c>
      <c r="D27" s="2" t="s">
        <v>597</v>
      </c>
      <c r="E27" s="1" t="s">
        <v>237</v>
      </c>
      <c r="F27" t="s">
        <v>272</v>
      </c>
      <c r="G27" t="s">
        <v>271</v>
      </c>
      <c r="H27" s="9">
        <v>38171</v>
      </c>
      <c r="I27" s="6" t="s">
        <v>11</v>
      </c>
      <c r="J27" s="1" t="s">
        <v>1115</v>
      </c>
      <c r="K27" t="s">
        <v>1124</v>
      </c>
      <c r="L27" t="s">
        <v>1123</v>
      </c>
      <c r="M27" s="33" t="s">
        <v>32</v>
      </c>
      <c r="N27" s="34" t="s">
        <v>32</v>
      </c>
      <c r="O27" t="s">
        <v>975</v>
      </c>
      <c r="P27" t="s">
        <v>980</v>
      </c>
      <c r="Q27" t="s">
        <v>594</v>
      </c>
      <c r="R27" t="s">
        <v>595</v>
      </c>
      <c r="S27" t="s">
        <v>1932</v>
      </c>
      <c r="V27" s="56" t="s">
        <v>1372</v>
      </c>
      <c r="W27" s="13" t="str">
        <f t="shared" si="0"/>
        <v>SH999026.vgFU_JQ417290_refs</v>
      </c>
      <c r="X27" s="12" t="str">
        <f t="shared" si="1"/>
        <v>&gt;SH999026.vgFU_JQ417290_refs#CTGCGGAAGGATCATTAATAGAGATAAGGCTGACAGCGCCCTAGGGTTGCATCTTCGGGTGTATACTTCCTAGGGGCTACCCTCTTCGGAGGGTTTAGAGTCGACGGGCAACTTCGGTTGATACTCGGGCCTGACCTCCACCCTTGAATAAATTACCTTTGTTGCTTTGGCAGGCCGCCTCGTGCCAGCGGCTTCGGCTGTTGCGTGCCTGCCAGAGGACCACAACTCTTGATTTTAGTGATGTCTGAGTACTATATAATAGTTAAAACTTTCAACAACGGATCTCTTGGTTCTGGCATCGATGAAGAACGCAGCGAAATGCGATAAGTAATGTGAATTGCAGAATTCAGTGAATCATCGAATCTTTGAACGCACATTGCGCCCTCTGGTATTCCGGGGGGCATGCCTGTTCGAGCGTCATTATAACCACTCAAGCTCTCGCTTGGTATTGGGGTTCGCGATCTCGCGGCCCTTAAAATCAGTGGCGGTGCCTATTGGCTCTACGCGTAGTAATACTCCTCGCGTCTGGGTCTAGTAGGTTTACTTGCCAACAACCCCCAATTTTTACAGGTTGACCTCGGATCAGGTAGGGATACCCGCTGAAC</v>
      </c>
      <c r="Y27" t="str">
        <f t="shared" si="2"/>
        <v>SH999026.vgFU_JQ417290_refs@k__Fungi;p__Ascomycota;c__Leotiomycetes;o__Helotiales;f__Ploettnerulaceae;g__Tricladium;s__Tricladium_alaskense</v>
      </c>
    </row>
    <row r="28" spans="1:25" ht="14.4">
      <c r="A28" s="12" t="s">
        <v>144</v>
      </c>
      <c r="B28" s="1" t="s">
        <v>1264</v>
      </c>
      <c r="C28" s="2" t="s">
        <v>50</v>
      </c>
      <c r="D28" s="2" t="s">
        <v>143</v>
      </c>
      <c r="E28" s="1" t="s">
        <v>239</v>
      </c>
      <c r="F28" t="s">
        <v>273</v>
      </c>
      <c r="G28" t="s">
        <v>274</v>
      </c>
      <c r="H28" s="9">
        <v>38171</v>
      </c>
      <c r="I28" s="6" t="s">
        <v>11</v>
      </c>
      <c r="J28" t="s">
        <v>1072</v>
      </c>
      <c r="K28" s="83" t="s">
        <v>1959</v>
      </c>
      <c r="L28" t="s">
        <v>1071</v>
      </c>
      <c r="M28" s="33" t="s">
        <v>32</v>
      </c>
      <c r="N28" s="34" t="s">
        <v>32</v>
      </c>
      <c r="O28" t="s">
        <v>975</v>
      </c>
      <c r="P28" t="s">
        <v>980</v>
      </c>
      <c r="Q28" t="s">
        <v>594</v>
      </c>
      <c r="R28" t="s">
        <v>595</v>
      </c>
      <c r="S28" t="s">
        <v>1932</v>
      </c>
      <c r="V28" s="56" t="s">
        <v>1373</v>
      </c>
      <c r="W28" s="13" t="str">
        <f t="shared" si="0"/>
        <v>SH999027.vgFU_OM907747_refs</v>
      </c>
      <c r="X28" s="12" t="str">
        <f t="shared" si="1"/>
        <v>&gt;SH999027.vgFU_OM907747_refs#GTAACAAGGTTTCCGTAGGTGAACCTGCGGAAGGATCATTAATAGAGCAATGGACAGGCAGCGCCCCGGGAGAAATCCTGGGGGCTACCCTACTTCGGTAGGGTTTAGAGTCGTCAAGCCCCTCGAAGAAGCTTGGTCCAGACCTCCACCCTTGAATAAATTACCTTTGTTGCTTTGGCAGGACGCTTTACGCCAGCGGCTTCGGCTGTTGAGTGCCTGCCAGAGGACCACAACTCTTGTTTTTAGTGATGTCTGAGTACTATATAATAGTTAAAACTTTCAACAACGGATCTCTTGGTTCTGGCATCGATGAAGAACGCAGCGAAATGCGATAAGTAATGTGAATTGCAGAATTCAGTGAATCATCGAATCTTTGAACGCACATTGCGCCCTCTGGTATTCCGGGGGGCATGCCTGTTCGAGCGTCATTATAACCACTCAAGCTCTCGCTTGGTATTGGGGTTCGCGGTTCCGCGGCCCCTAAAATCAGTGGCGGTGCCTGTCGGCTCTACGCGTAGTAATACTCCTCGCGATTGAGTCCGGTAGGTTTACTTGCCAGCAACCCCCAATTTTTTACAGGTTGACCTCGGATCAGGTAGGGATACCCGCTGAACTTAAGCATATCAATAAGCGGAGGAA</v>
      </c>
      <c r="Y28" t="str">
        <f t="shared" si="2"/>
        <v>SH999027.vgFU_OM907747_refs@k__Fungi;p__Ascomycota;c__Leotiomycetes;o__Helotiales;f__Ploettnerulaceae;g__Tricladium;s__Tricladium_curvisporum</v>
      </c>
    </row>
    <row r="29" spans="1:25" ht="14.4">
      <c r="A29" s="12" t="s">
        <v>148</v>
      </c>
      <c r="B29" s="1" t="s">
        <v>1265</v>
      </c>
      <c r="C29" s="2" t="s">
        <v>31</v>
      </c>
      <c r="D29" s="2" t="s">
        <v>202</v>
      </c>
      <c r="E29" s="1" t="s">
        <v>231</v>
      </c>
      <c r="F29" t="s">
        <v>273</v>
      </c>
      <c r="G29" t="s">
        <v>274</v>
      </c>
      <c r="H29" s="9">
        <v>38171</v>
      </c>
      <c r="I29" s="6" t="s">
        <v>11</v>
      </c>
      <c r="J29" t="s">
        <v>1070</v>
      </c>
      <c r="K29" s="83" t="s">
        <v>1936</v>
      </c>
      <c r="L29" t="s">
        <v>1069</v>
      </c>
      <c r="M29" s="33" t="s">
        <v>32</v>
      </c>
      <c r="N29" s="34" t="s">
        <v>32</v>
      </c>
      <c r="O29" t="s">
        <v>975</v>
      </c>
      <c r="P29" t="s">
        <v>980</v>
      </c>
      <c r="Q29" t="s">
        <v>594</v>
      </c>
      <c r="R29" t="s">
        <v>595</v>
      </c>
      <c r="S29" t="s">
        <v>1886</v>
      </c>
      <c r="V29" s="56" t="s">
        <v>1374</v>
      </c>
      <c r="W29" s="13" t="str">
        <f t="shared" si="0"/>
        <v>SH999028.vgFU_OM907725_refs</v>
      </c>
      <c r="X29" s="12" t="str">
        <f t="shared" si="1"/>
        <v>&gt;SH999028.vgFU_OM907725_refs#AACAAGGTTTCCGTAGGTGAACCTGCGGAAGGATCATTACAGTAGGCCCGGCCCGCAAGGGATCCGGTGCCGTACATCTTAGATTTGCTACCTCTCCGGAAACGGAGGGGCCCATCTCTAAACCCTGTGTTAACGTACCTTTGTTGCTTTGGCAGGCCGCGGCCTCCGCGGCGGGCTCACGCTCGCCTGCGCCTGCCAGAGGACCCAACTCTTGATTTTAGTGATGTCTGAGTACTATTAAATAGTTAAAACTTTCAACAACGGATCTCTTGGTTCTGGCATCGATGAAGAACGCAGCGAAATGCGATAAGTAATGTGAATTGCAGAATTCAGTGAATCATCGAATCTTTGAACGCACATTGCGCCCGCTGGTATTCCGGCGGGCATGCCTGTTCGAGCGTCATTATGACCAACTCACGCTCCGCGTGGTCTTGGGGCCCGCTGCTTCGGCGGCCCCTAAACGCAGTGGCGGTGCCGTGCGGCTCTCAGCGTAGTAATTCTTCTCGCTACAGGGTCCGGACGGTGCTGGCCAGCAACCCCAACTATACTAGGTTGACCTCGGATCAGGTAGGGATACCCGCTGAACTTAAGCATATCAATAAGCGGAGGAA</v>
      </c>
      <c r="Y29" t="str">
        <f t="shared" si="2"/>
        <v>SH999028.vgFU_OM907725_refs@k__Fungi;p__Ascomycota;c__Leotiomycetes;o__Helotiales;f__Incertae_sedis;g__Anguillospora;s__Anguillospora_curvula</v>
      </c>
    </row>
    <row r="30" spans="1:25" ht="14.4">
      <c r="A30" s="12" t="s">
        <v>153</v>
      </c>
      <c r="B30" s="1" t="s">
        <v>1266</v>
      </c>
      <c r="C30" s="2" t="s">
        <v>46</v>
      </c>
      <c r="D30" s="2" t="s">
        <v>154</v>
      </c>
      <c r="E30" s="1" t="s">
        <v>243</v>
      </c>
      <c r="F30" t="s">
        <v>272</v>
      </c>
      <c r="G30" t="s">
        <v>271</v>
      </c>
      <c r="H30" s="9">
        <v>38171</v>
      </c>
      <c r="I30" s="6" t="s">
        <v>11</v>
      </c>
      <c r="K30" s="83" t="s">
        <v>1964</v>
      </c>
      <c r="L30" t="s">
        <v>1074</v>
      </c>
      <c r="M30" s="33" t="s">
        <v>32</v>
      </c>
      <c r="N30" s="34" t="s">
        <v>32</v>
      </c>
      <c r="O30" t="s">
        <v>975</v>
      </c>
      <c r="P30" t="s">
        <v>980</v>
      </c>
      <c r="Q30" t="s">
        <v>594</v>
      </c>
      <c r="R30" t="s">
        <v>595</v>
      </c>
      <c r="S30" s="1" t="s">
        <v>1930</v>
      </c>
      <c r="V30" s="56" t="s">
        <v>1375</v>
      </c>
      <c r="W30" s="13" t="str">
        <f t="shared" si="0"/>
        <v>SH999029.vgFU_OM907752_refs</v>
      </c>
      <c r="X30" s="12" t="str">
        <f t="shared" si="1"/>
        <v>&gt;SH999029.vgFU_OM907752_refs#GTAACAAGGTTTCCGTAGGTGAACCTGCGGAAGGATCATTAAAAAGCGATGCCGCAAGGCACCCGCACCCGTGTTTACCAACTCTTGTTGCTTTGGCAGGCCGTGGCCTCCACTGCGGGCTTCGGCCCGCACGTGCCTGCCAGAGGACCAAACTCTGAAATTTAGTGATGTCTGAGTACTATATAATAGTTAAAACTTTCAACAACGGATCTCTTGGTTCTGGCATCGATGAAGAACGCAGCGAAATGCGATAAGTAATGTGAATTGCAGAATTCAGTGAATCATCGAATCTTTGAACGCACATTGCGCCCTGTGGTATTCCGCAGGGCATGCCTGTTCGAGCGTCATTAATACCACTCAAGCCTGGCTTGGTGTTGGGGTTCGCGGTCCCGCGGCTCCTAAACTCAGTGGCGGTGCCGGTTGGCTCTACGCGTAGTAACTTCTCTCGCGTCTGGGTCCCGCCGGTGTCCTGCCAAAACCCCCCCATTTCTTTAAGGTTGACCTCGGATCAGGTAGGGATACCCGCTGAACTTAAGCATATCAATAAGCGGAGGAAA</v>
      </c>
      <c r="Y30" t="str">
        <f t="shared" si="2"/>
        <v>SH999029.vgFU_OM907752_refs@k__Fungi;p__Ascomycota;c__Leotiomycetes;o__Helotiales;f__Mollisiaceae;g__Variocladium;s__Variocladium_rangiferinum</v>
      </c>
    </row>
    <row r="31" spans="1:25">
      <c r="A31" s="12" t="s">
        <v>175</v>
      </c>
      <c r="B31" s="1" t="s">
        <v>1267</v>
      </c>
      <c r="C31" s="2" t="s">
        <v>176</v>
      </c>
      <c r="D31" s="2" t="s">
        <v>177</v>
      </c>
      <c r="E31" s="1" t="s">
        <v>228</v>
      </c>
      <c r="F31" t="s">
        <v>275</v>
      </c>
      <c r="G31" t="s">
        <v>276</v>
      </c>
      <c r="H31" s="9">
        <v>38171</v>
      </c>
      <c r="I31" s="6" t="s">
        <v>11</v>
      </c>
      <c r="K31" t="s">
        <v>780</v>
      </c>
      <c r="L31" t="s">
        <v>1028</v>
      </c>
      <c r="M31" s="33" t="s">
        <v>32</v>
      </c>
      <c r="N31" s="34" t="s">
        <v>32</v>
      </c>
      <c r="O31" t="s">
        <v>975</v>
      </c>
      <c r="P31" t="s">
        <v>980</v>
      </c>
      <c r="Q31" t="s">
        <v>594</v>
      </c>
      <c r="R31" t="s">
        <v>595</v>
      </c>
      <c r="S31" t="s">
        <v>1886</v>
      </c>
      <c r="V31" s="56" t="s">
        <v>1376</v>
      </c>
      <c r="W31" s="13" t="str">
        <f t="shared" si="0"/>
        <v>SH999030.vgFU_yes_refs</v>
      </c>
      <c r="X31" s="12" t="str">
        <f t="shared" si="1"/>
        <v>&gt;SH999030.vgFU_yes_refs#GTAACAAGGTTTCCGTAGGTGAACCTGCGGAAGGATCATTACCGAGCTCATGCCCTCACGGGTAGATCTCCCACCCTGTGTATACCTTACCTTTGTTGCTTTGGCGGGCCGCCTAGCTACTGGCTCCGGCTGGTAAGTGCCCGCCAGAGAACCCCAAACCCAAACCATTATTAGTATCGTCTGAGTAAAAATTTTAATTTTTAAAACTTTCAACAACGGATCTCTTGGCTCTGGCATCGATGAAGAACGCAGCGAAATGCGATAAGTAATGTGAATTGCAGAATTCAGTGAATCATCGAATCTTTGAACGCACATTGCGCCCCTTGGTATTCCGAGGGGCATGCCTATTCGAGCGTCATTATCACCCCTCAAGCTCCGGCTTGGTGTTGAGGCCTGCCGTCCCGGCACCCTCTAAAATCAGTGGCAGTGCCCTCAGGCTCTAAGCGTAGTAATTTATCGCTATAGGGTCCCGTGGGATGCTCGCCAGAACCCCCCCATTTTTAATGATTGACCTCGGATTAGGTAGGGATACCCGCTGAACTTAAGCATATCAATAAGCGGAGGAAAAGAAA</v>
      </c>
      <c r="Y31" t="str">
        <f t="shared" si="2"/>
        <v>SH999030.vgFU_yes_refs@k__Fungi;p__Ascomycota;c__Leotiomycetes;o__Helotiales;f__Incertae_sedis;g__Dendrospora;s__Dendrospora_polymorpha</v>
      </c>
    </row>
    <row r="32" spans="1:25" s="27" customFormat="1" ht="14.4">
      <c r="A32" s="26" t="s">
        <v>159</v>
      </c>
      <c r="B32" s="27" t="s">
        <v>1263</v>
      </c>
      <c r="C32" s="27" t="s">
        <v>50</v>
      </c>
      <c r="D32" s="27" t="s">
        <v>597</v>
      </c>
      <c r="E32" s="27" t="s">
        <v>237</v>
      </c>
      <c r="F32" s="27" t="s">
        <v>272</v>
      </c>
      <c r="G32" s="27" t="s">
        <v>271</v>
      </c>
      <c r="H32" s="28">
        <v>38171</v>
      </c>
      <c r="I32" s="29" t="s">
        <v>11</v>
      </c>
      <c r="K32" s="27" t="s">
        <v>1125</v>
      </c>
      <c r="L32" s="44" t="s">
        <v>1126</v>
      </c>
      <c r="M32" s="29" t="s">
        <v>32</v>
      </c>
      <c r="N32" s="29" t="s">
        <v>32</v>
      </c>
      <c r="O32" s="27" t="s">
        <v>975</v>
      </c>
      <c r="P32" s="27" t="s">
        <v>980</v>
      </c>
      <c r="Q32" s="27" t="s">
        <v>594</v>
      </c>
      <c r="R32" s="27" t="s">
        <v>595</v>
      </c>
      <c r="S32" s="27" t="s">
        <v>1932</v>
      </c>
      <c r="V32" s="56" t="s">
        <v>1377</v>
      </c>
      <c r="W32" s="66" t="str">
        <f t="shared" si="0"/>
        <v>SH999031.vgFU_JQ417291_refs</v>
      </c>
      <c r="X32" s="66" t="str">
        <f t="shared" si="1"/>
        <v>&gt;SH999031.vgFU_JQ417291_refs#TAATAGAGATAAGGCTGACAGCGCCCTAGGGTTGCATCTTCGGGTGTATACTTCCTAGGGGCTACCCTCTTCGGAGGGTTTAGAGTCGACGGGCAACTTCGGTTGATACTCGGGCCTGACCTCCACCCTTGAATAAATTACCTTTGTTGCTTTGGCAGGCCGCCTCGTGCCAGCGGCTTCGGCTGTTGCGTGCCTGCCAGAGGACCACAACTCTTGATTTTAGTGATGTCTGAGTACTATATAATAGTTAAAACTTTCAACAACGGATCTCTTGGTTCTGGCATCGATGAAGAACGCAGCGAAATGCGATAAGTAATGTGAATTGCAGAATTCAGTGAATCATCGAATCTTTGAACGCACATTGCGCCCTCTGGTATTCCGGGGGGCATGCCTGTTCGAGCGTCATTATAACCACTCAAGCTCTCGCTTGGTATTGGGGTTCGCGATCTCGCGGCCCTTAAAATCAGTGGCGGTGCCTATTGGCTCTACGCGTAGTAATACTCCTCGCGTCTGGGTCTAGTAGGTTTACTTGCCAACAACCCCCAATTTTTACAGGTTGACCTCGGATCAGGTAGGGATACCC</v>
      </c>
      <c r="Y32" s="27" t="str">
        <f t="shared" si="2"/>
        <v>SH999031.vgFU_JQ417291_refs@k__Fungi;p__Ascomycota;c__Leotiomycetes;o__Helotiales;f__Ploettnerulaceae;g__Tricladium;s__Tricladium_alaskense</v>
      </c>
    </row>
    <row r="33" spans="1:25">
      <c r="A33" s="12" t="s">
        <v>160</v>
      </c>
      <c r="B33" s="1" t="s">
        <v>1268</v>
      </c>
      <c r="C33" s="2" t="s">
        <v>50</v>
      </c>
      <c r="D33" s="2" t="s">
        <v>1900</v>
      </c>
      <c r="E33" s="1" t="s">
        <v>242</v>
      </c>
      <c r="F33" t="s">
        <v>275</v>
      </c>
      <c r="G33" t="s">
        <v>276</v>
      </c>
      <c r="H33" s="9">
        <v>38171</v>
      </c>
      <c r="I33" s="6" t="s">
        <v>11</v>
      </c>
      <c r="J33" s="1" t="s">
        <v>1037</v>
      </c>
      <c r="K33" t="s">
        <v>780</v>
      </c>
      <c r="L33" t="s">
        <v>1038</v>
      </c>
      <c r="M33" s="33" t="s">
        <v>32</v>
      </c>
      <c r="N33" s="34" t="s">
        <v>32</v>
      </c>
      <c r="O33" t="s">
        <v>975</v>
      </c>
      <c r="P33" t="s">
        <v>980</v>
      </c>
      <c r="Q33" t="s">
        <v>594</v>
      </c>
      <c r="R33" t="s">
        <v>595</v>
      </c>
      <c r="S33" s="1" t="s">
        <v>1886</v>
      </c>
      <c r="V33" s="56" t="s">
        <v>1378</v>
      </c>
      <c r="W33" s="13" t="str">
        <f t="shared" si="0"/>
        <v>SH999032.vgFU_yes_refs</v>
      </c>
      <c r="X33" s="12" t="str">
        <f t="shared" si="1"/>
        <v>&gt;SH999032.vgFU_yes_refs#GTAACAAGGTTTCCGTAGGTGAACCTGCGGAAGGATCATTACCGAGTTCATGCCCTTACGGGTAGATCTCCCACCCTTTGTATACCATACCTTTGTTGCTTTGGCGGGCCGCCTAGCTACTGGCTTCGGCTGGTAAGTGCCCGCCAGAGGACCCAAAACCCTGAATTATTAGTGTCGTCTGAGTAAAAAGTTTAATATTTAAAACTTTCAACAACGGATCTCTTGGCTCTGGCATCGATGAAGAACGCAGCGAAATGCGATAAGTAATGTGAATTGCAGAATTCAGTGAATCATCGAATCTTTGAACGCACATTGCGCCCCTTGGTATTCCGAGGGGCATGCCTATTCGAGCGTCATTATCACCCCTCAAGCCTAGCTTGGTGTTGAGGCCTGCTGTAAAGGCAGCCTCTAAAATCAGTGGCAGTGCTGTCAGGCTCTAAGCGTAGTAAATTCATCGCTATAGACACCTGGTGGATACTCGCCAGAACCCCCCCATTTTTTAATGATTGACCTCGGATTAGGTAGGGATACCCGCTGAACTTAAGCATATCAATAAGCGGAGGAAAA</v>
      </c>
      <c r="Y33" t="str">
        <f t="shared" si="2"/>
        <v>SH999032.vgFU_yes_refs@k__Fungi;p__Ascomycota;c__Leotiomycetes;o__Helotiales;f__Incertae_sedis;g__Tricladium;s__Tricladium_cf_attenuatum</v>
      </c>
    </row>
    <row r="34" spans="1:25">
      <c r="A34" s="12" t="s">
        <v>163</v>
      </c>
      <c r="B34" s="1" t="s">
        <v>1269</v>
      </c>
      <c r="C34" s="2" t="s">
        <v>164</v>
      </c>
      <c r="D34" s="2" t="s">
        <v>1901</v>
      </c>
      <c r="E34" t="s">
        <v>242</v>
      </c>
      <c r="F34" t="s">
        <v>277</v>
      </c>
      <c r="G34" t="s">
        <v>274</v>
      </c>
      <c r="H34" s="9">
        <v>38171</v>
      </c>
      <c r="I34" s="6" t="s">
        <v>11</v>
      </c>
      <c r="J34" s="1" t="s">
        <v>1184</v>
      </c>
      <c r="K34" t="s">
        <v>780</v>
      </c>
      <c r="L34" t="s">
        <v>1183</v>
      </c>
      <c r="M34" s="33" t="s">
        <v>32</v>
      </c>
      <c r="N34" s="34" t="s">
        <v>32</v>
      </c>
      <c r="O34" t="s">
        <v>975</v>
      </c>
      <c r="P34" t="s">
        <v>980</v>
      </c>
      <c r="Q34" t="s">
        <v>594</v>
      </c>
      <c r="R34" t="s">
        <v>595</v>
      </c>
      <c r="S34" t="s">
        <v>1932</v>
      </c>
      <c r="V34" s="56" t="s">
        <v>1379</v>
      </c>
      <c r="W34" s="13" t="str">
        <f t="shared" si="0"/>
        <v>SH999033.vgFU_yes_refs</v>
      </c>
      <c r="X34" s="12" t="str">
        <f t="shared" si="1"/>
        <v>&gt;SH999033.vgFU_yes_refs#TCGTAACAAGGTTTCCGTAGGTGAACCTGCGGAAGGATCATTAATAGAGCAATGGATAGGCAGCGCCCCGGGAGAAATCCTGGGGGCTACCCTACTTCGGTAGGGTTTAGAGTCGTCAAGCCTCTCGGAGAAGCTTGGTCCAGACCTCCACCCTTGAATAAATTACCTTTGTTGCTTTGGCAGGACGCTTTATGCCAGCGGCTTCGGCTGTTGAGTGCCTGCCAGAGGACCACAACTCTTGTTTTTAGTGATGTCTGAGTACTATATAATAGTTAAAACTTTCAACAACGGATCTCTTGGTTCTGGCATCGATGAAGAACGCAGCGAAATGCGATAAGTAATGTGAATTGCAGAATTCAGTGAATCATCGAATCTTTGAACGCACATTGCGCCCTCTGGTATTCCGGGGGGCATGCCTGTTCGAGCGTCATTATAACCACTCAAGCTCTCGCTTGGTATTGGGGTTCGCGGTTTCGCGGCCCCTAAAATCAGTGGCGGTGCCTGTCGGCTCTACGCGTAGTAATACTCCTCGCGATTGAGTCCGGTAGGTTTACTTGCCAGCAACCCCCAATTTTTTACAGGTTGACCTCGGATCAGGTAGGGATACCCGCTGAACTTAAGCATATCAATAAGCGGAGGAAAA</v>
      </c>
      <c r="Y34" t="str">
        <f t="shared" si="2"/>
        <v>SH999033.vgFU_yes_refs@k__Fungi;p__Ascomycota;c__Leotiomycetes;o__Helotiales;f__Ploettnerulaceae;g__Varicosporium;s__Varicosporium_cf._delicatum1</v>
      </c>
    </row>
    <row r="35" spans="1:25">
      <c r="A35" s="12" t="s">
        <v>165</v>
      </c>
      <c r="B35" s="1" t="s">
        <v>1269</v>
      </c>
      <c r="C35" s="2" t="s">
        <v>164</v>
      </c>
      <c r="D35" s="2" t="s">
        <v>1901</v>
      </c>
      <c r="E35" t="s">
        <v>242</v>
      </c>
      <c r="F35" t="s">
        <v>277</v>
      </c>
      <c r="G35" t="s">
        <v>274</v>
      </c>
      <c r="H35" s="9">
        <v>38171</v>
      </c>
      <c r="I35" s="6" t="s">
        <v>11</v>
      </c>
      <c r="J35" s="1" t="s">
        <v>1184</v>
      </c>
      <c r="K35" t="s">
        <v>780</v>
      </c>
      <c r="L35" t="s">
        <v>1185</v>
      </c>
      <c r="M35" s="33" t="s">
        <v>32</v>
      </c>
      <c r="N35" s="34" t="s">
        <v>32</v>
      </c>
      <c r="O35" t="s">
        <v>975</v>
      </c>
      <c r="P35" t="s">
        <v>980</v>
      </c>
      <c r="Q35" t="s">
        <v>594</v>
      </c>
      <c r="R35" t="s">
        <v>595</v>
      </c>
      <c r="S35" t="s">
        <v>1932</v>
      </c>
      <c r="V35" s="56" t="s">
        <v>1380</v>
      </c>
      <c r="W35" s="13" t="str">
        <f t="shared" si="0"/>
        <v>SH999034.vgFU_yes_refs</v>
      </c>
      <c r="X35" s="12" t="str">
        <f t="shared" si="1"/>
        <v>&gt;SH999034.vgFU_yes_refs#AAAGTCGTAACAAGGTTTCCGTAGGTGAACCTGCGGAAGGATCATTAATAGAGCAATGGATAGGCAGCGCCCCGGGAGAAATCCTGGGGGCTACCCTACTTCGGTAGGGTTTAGAGTCGTCAAGCCTCTCGGAGAAGCTTGGTCCAGACCTCCACCCTTGAATAAATTACCTTTGTTGCTTTGGCAGGACGCTTTATGCCAGCGGCTTCGGCTGTTGAGTGCCTGCCAGAGGACCACAACTCTTGTTTTTAGTGATGTCTGAGTACTATATAATAGTTAAAACTTTCAACAACGGATCTCTTGGTTCTGGCATCGATGAAGAACGCAGCGAAATGCGATAAGTAATGTGAATTGCAGAATTCAGTGAATCATCGAATCTTTGAACGCACATTGCGCCCTCTGGTATTCCGGGGGGCATGCCTGTTCGAGCGTCATTATAACCACTCAAGCTCTCGCTTGGTATTGGGGTTCGCGGTTTCGCGGCCCCTAAAATCAGTGGCGGTGCCTGTCGGCTCTACGCGTAGTAATACTCCTCGCGATTGAGTCCGGTAGGTTTACTTGCCAGCAACCCCCAATTTTTTACAGGTTGACCTCGGATCAGGTAGGGATACCCGCTGAACTTAAGCATATCAATAAGCGGAGGAAA</v>
      </c>
      <c r="Y35" t="str">
        <f t="shared" si="2"/>
        <v>SH999034.vgFU_yes_refs@k__Fungi;p__Ascomycota;c__Leotiomycetes;o__Helotiales;f__Ploettnerulaceae;g__Varicosporium;s__Varicosporium_cf._delicatum1</v>
      </c>
    </row>
    <row r="36" spans="1:25">
      <c r="A36" s="12" t="s">
        <v>206</v>
      </c>
      <c r="B36" s="1" t="s">
        <v>1270</v>
      </c>
      <c r="C36" s="2" t="s">
        <v>1082</v>
      </c>
      <c r="D36" s="2"/>
      <c r="E36" s="1"/>
      <c r="F36" t="s">
        <v>270</v>
      </c>
      <c r="G36" t="s">
        <v>271</v>
      </c>
      <c r="H36" s="9">
        <v>38171</v>
      </c>
      <c r="I36" s="6" t="s">
        <v>11</v>
      </c>
      <c r="J36" t="s">
        <v>207</v>
      </c>
      <c r="K36" t="s">
        <v>780</v>
      </c>
      <c r="L36" t="s">
        <v>1075</v>
      </c>
      <c r="M36" s="33" t="s">
        <v>32</v>
      </c>
      <c r="N36" s="34" t="s">
        <v>32</v>
      </c>
      <c r="O36" t="s">
        <v>975</v>
      </c>
      <c r="P36" t="s">
        <v>980</v>
      </c>
      <c r="Q36" t="s">
        <v>1886</v>
      </c>
      <c r="R36" t="s">
        <v>1886</v>
      </c>
      <c r="S36" t="s">
        <v>1886</v>
      </c>
      <c r="V36" s="56" t="s">
        <v>1381</v>
      </c>
      <c r="W36" s="13" t="str">
        <f t="shared" si="0"/>
        <v>SH999035.vgFU_yes_refs</v>
      </c>
      <c r="X36" s="12" t="str">
        <f t="shared" si="1"/>
        <v>&gt;SH999035.vgFU_yes_refs#AACAAGGTTTCCGTAGGTGAACCTGCGGAAGGATCATTAATAAGTTTTCCCACACCCCTCGTTGGGTAGGATCGATTCCTCGCATTTGGATCCGGGTAGCCTCGAAAGGGGAGGCCGGATCGCTTCCTATTTTATAGGACGGGGGCTTAAGGGCCCCCGGCGTCATACCGTAGCGATACGGGCTTCGTGAGCTTGCGGTGGCGGATAGTAATATCTGCCTTTAGGAAGGATACTTAAACCCGTGTCTACCTTCTTTGTTGCTTTGGCGGGCCGCCGCAAGGCGTTGGCTCCGGCTGACCGCGCCCGCCAGAGGACCCAAACTCTTCTGTTTATAACGTCTGAGTATCATATAATATTTAAAACTTTCAACAACGGATCTCTTGGTTCTGGCATCGATGAAGAACGCAGCGAAATGCGATAAGTAATGTGAATTGCAGAATTCAGTGAATCATCGAATCTTTGAACGCACATTGCGCCCCTTGGTATTCCGAGGGGCATGCCTGTTCGAGCGTCATTATGACCAATCAAGCTTAGCTTGGTGTTGGGGTTCGCGGTCCCGCGGCCCTTAAAATCAGTGGCGGTGCCGCCCGGCTCTAAGCGTAGTAACTTTCTCGCTATGGGGTCCGGGTGGTCTCCTCCATAACTCCCCCAATCTTACGGTTGACCTCGGATCAGGTAGGGATACCCGCTGAACTTAAGCATATCAATAAGCGGAGGAA</v>
      </c>
      <c r="Y36" t="str">
        <f t="shared" si="2"/>
        <v>SH999035.vgFU_yes_refs@k__Fungi;p__Ascomycota;c__Incertae_sedis;o__Incertae_sedis;f__Incertae_sedis;g__Triradial;s__Triradial_</v>
      </c>
    </row>
    <row r="37" spans="1:25">
      <c r="A37" s="12" t="s">
        <v>208</v>
      </c>
      <c r="B37" s="1" t="s">
        <v>1270</v>
      </c>
      <c r="C37" s="2" t="s">
        <v>1082</v>
      </c>
      <c r="D37" s="2"/>
      <c r="E37" s="1"/>
      <c r="F37" t="s">
        <v>270</v>
      </c>
      <c r="G37" t="s">
        <v>271</v>
      </c>
      <c r="H37" s="9">
        <v>38171</v>
      </c>
      <c r="I37" s="6" t="s">
        <v>11</v>
      </c>
      <c r="J37" t="s">
        <v>207</v>
      </c>
      <c r="K37" t="s">
        <v>780</v>
      </c>
      <c r="L37" t="s">
        <v>1076</v>
      </c>
      <c r="M37" s="33" t="s">
        <v>32</v>
      </c>
      <c r="N37" s="34" t="s">
        <v>32</v>
      </c>
      <c r="O37" t="s">
        <v>975</v>
      </c>
      <c r="P37" t="s">
        <v>980</v>
      </c>
      <c r="Q37" t="s">
        <v>1886</v>
      </c>
      <c r="R37" t="s">
        <v>1886</v>
      </c>
      <c r="S37" t="s">
        <v>1886</v>
      </c>
      <c r="V37" s="56" t="s">
        <v>1382</v>
      </c>
      <c r="W37" s="13" t="str">
        <f t="shared" si="0"/>
        <v>SH999036.vgFU_yes_refs</v>
      </c>
      <c r="X37" s="12" t="str">
        <f t="shared" si="1"/>
        <v>&gt;SH999036.vgFU_yes_refs#ACAAGGTTTCCGTAGGTGAACCTGCGGAAGGATCATTAATAAGTTTTCCCACACCCCTCGTTGGGTAGGATCGATTCCTCGCATTTGGATCCGGGTAGCCTCGAAAGGGGAGGCCGGATCGCTTCCTATTTTATAGGACGGGGGCTTAAGGGCCCCCGGCGTCATACCGTAGCGATACGGGCTTCGTGAGCTTGCGGTGGCGGATAGTAATATCTGCCTTTAGGAAGGATACTTAAACCCGTGTCTACCTTCTTTGTTGCTTTGGCGGGCCGCCGCAAGGCGTTGGCTCCGGCTGACCGCGCCCGCCAGAGGACCCAAACTCTTCTGTTTATAACGTCTGAGTATCATATAATATTTAAAACTTTCAACAACGGATCTCTTGGTTCTGGCATCGATGAAGAACGCAGCGAAATGCGATAAGTAATGTGAATTGCAGAATTCAGTGAATCATCGAATCTTTGAACGCACATTGCGCCCCTTGGTATTCCGAGGGGCATGCCTGTTCGAGCGTCATTATGACCAATCAAGCTTAGCTTGGTGTTGGGGTTCGCGGTCCCGCGGCCCTTAAAATCAGTGGCGGTGCCGCCCGGCTCTAAGCGTAGTAACTTTCTCGCTATGGGGTCCGGGTGGTCTCCTCCATAACTCCCCCAATCTTACGGTTGACCTCGGATCAGGTAGGGATACCCGCTGAACTTAAGCATATCAATAAGCGGAGGAA</v>
      </c>
      <c r="Y37" t="str">
        <f t="shared" si="2"/>
        <v>SH999036.vgFU_yes_refs@k__Fungi;p__Ascomycota;c__Incertae_sedis;o__Incertae_sedis;f__Incertae_sedis;g__Triradial;s__Triradial_</v>
      </c>
    </row>
    <row r="38" spans="1:25">
      <c r="A38" s="12" t="s">
        <v>399</v>
      </c>
      <c r="B38" s="1" t="s">
        <v>1271</v>
      </c>
      <c r="C38" s="2" t="s">
        <v>401</v>
      </c>
      <c r="D38" s="2" t="s">
        <v>407</v>
      </c>
      <c r="E38" s="1" t="s">
        <v>408</v>
      </c>
      <c r="F38" t="s">
        <v>278</v>
      </c>
      <c r="G38" t="s">
        <v>249</v>
      </c>
      <c r="H38" s="9">
        <v>38209</v>
      </c>
      <c r="I38" s="6" t="s">
        <v>11</v>
      </c>
      <c r="J38" t="s">
        <v>404</v>
      </c>
      <c r="K38" t="s">
        <v>780</v>
      </c>
      <c r="L38" t="s">
        <v>1224</v>
      </c>
      <c r="M38" s="33"/>
      <c r="N38" s="34" t="s">
        <v>32</v>
      </c>
      <c r="O38" t="s">
        <v>975</v>
      </c>
      <c r="P38" t="s">
        <v>986</v>
      </c>
      <c r="Q38" t="s">
        <v>987</v>
      </c>
      <c r="R38" t="s">
        <v>1225</v>
      </c>
      <c r="S38" t="s">
        <v>1886</v>
      </c>
      <c r="V38" s="56" t="s">
        <v>1383</v>
      </c>
      <c r="W38" s="13" t="str">
        <f t="shared" si="0"/>
        <v>SH999037.vgFU_yes_refs</v>
      </c>
      <c r="X38" s="12" t="str">
        <f t="shared" si="1"/>
        <v>&gt;SH999037.vgFU_yes_refs#GCAATGTTCCTTCCGCAGAGTACACTTGCCGAAGCCTTAGTGGCCTGAAAGGGTTCCACCAGCGACTATAAACAACTAGGTCGGATTAAATGCTAGTCTCTGACTCCGGTCAAAGGCAACACTATCAAATTGCGGGAACATCCTGTCAACTCTTCGCTACCGCGGCTCGCCGAAAGGTGGAGTGCAGCACCAGGTTAACGACCTCGGGGATGGTAAAAACGCGTCGAGTAGGGACAATCTGCAGCCAAGCTCTACGTCTCATCGAGATACGAGTGCAGTTCACAGGCCAAATGGTAGTGGGCACGAACACTTCGTGCTTAAGATATGGTCGAGTCCCATTCGCAAGAGTGGGTACAAGTACTCTGTACGAAATGCAAATGTTCCGTAGGTGAACCTGCGGAAGGATCATTAACGAATTCAAAGTCGGTCGACTGTGCTGGCAGCAATGCATGTGCACGTCGGTCGCAAATCCACACACCTGTGCACCTCAGACTTTGGGGATCCGCTCTCCTCGCGGTTTGCAGTCGGTGGCCATCCGTTGGTCGCCTGGGTCCCGAAGTATTTTACACACACTCGTGAATGTAATCGTATGTCTTCGTGCTTAACCGCGCAAAAACTATACAACTTTCAACAACGGATCTCTTGGCTCTCGCATCGATGAAGAACGCAGCGAAATGCGATAAGTAATGTGAATTGCAGAATTCAGTGAATCATCGAATCTTTGAACGCACCTTGCACCCTTTGGTATTCCGAAGGGTACGCCCGTTTGAGCGTCATTGTAATCTCACCTCCGAGGATTCTGTCCGAGGAAGCGTGGATCTGGATGCTGCCGCTTTCACGAGCGGCTCGTCCGAAATGCCTGAGTGTAACCTGCACGGCCAGTGTTATTCGATGTGATAAGCATCTTCATCGGAGTGAAGCGTCTTCGGACGCTTGCATAGGCTTGTGGGCTCTGCGCTGCGAACCTCTTCGGACAACTTTTGACAATT</v>
      </c>
      <c r="Y38" t="str">
        <f t="shared" si="2"/>
        <v>SH999037.vgFU_yes_refs@k__Fungi;p__Basidiomycota;c__Agaricomycetes;o__Sebacinales;f__Incertae_sedis;g__Flabellospora;s__Flabellospora_verticillata</v>
      </c>
    </row>
    <row r="39" spans="1:25" ht="14.4">
      <c r="A39" s="12" t="s">
        <v>194</v>
      </c>
      <c r="B39" s="1" t="s">
        <v>1272</v>
      </c>
      <c r="C39" s="2" t="s">
        <v>195</v>
      </c>
      <c r="D39" s="2" t="s">
        <v>20</v>
      </c>
      <c r="E39" s="1" t="s">
        <v>196</v>
      </c>
      <c r="F39" t="s">
        <v>278</v>
      </c>
      <c r="G39" t="s">
        <v>249</v>
      </c>
      <c r="H39" s="9">
        <v>38209</v>
      </c>
      <c r="I39" s="6" t="s">
        <v>11</v>
      </c>
      <c r="K39" s="83" t="s">
        <v>1941</v>
      </c>
      <c r="L39" t="s">
        <v>1040</v>
      </c>
      <c r="M39" s="33" t="s">
        <v>32</v>
      </c>
      <c r="N39" s="34" t="s">
        <v>32</v>
      </c>
      <c r="O39" t="s">
        <v>975</v>
      </c>
      <c r="P39" t="s">
        <v>980</v>
      </c>
      <c r="Q39" s="1" t="s">
        <v>593</v>
      </c>
      <c r="R39" s="1" t="s">
        <v>990</v>
      </c>
      <c r="S39" t="s">
        <v>1886</v>
      </c>
      <c r="V39" s="56" t="s">
        <v>1384</v>
      </c>
      <c r="W39" s="13" t="str">
        <f t="shared" si="0"/>
        <v>SH999038.vgFU_OM907730_refs</v>
      </c>
      <c r="X39" s="12" t="str">
        <f t="shared" si="1"/>
        <v>&gt;SH999038.vgFU_OM907730_refs#AAAAGTCGTAACAAGGTTTCCGTAGGTGAACCTGCGGAAGGATCATTACCAGAGCGGGCCCCTCCCTAGGAGGGACTTACCCGACTCCACCCTTGCAATAGCATATTCCATCCGTTGCCTCGGCGGATCTTCCGTCCGCCGGCGGTACCAACCCACCCTTCTCGTATGCTGTCGTCGGAGAAAACACTAGCAAATAAGTTAAAACTTTCAACAACGGATCTCTTGGTTCTGGCATCGATGAAGAACGCAGCGAAATGCGATAAGTAATGTGAATTGCAGAATTCAGTGAATCATCGAATCTTTGAACGCACATTGCGCCCTCTGGTATTCCGGAGGGCACACCTATTCGAGCGTCATAAGTCCACTCGAGCCCAGCTCGGTGTTGGGCGTTCGCCTCCTGCCGATCTGGCTGGCGACGCCTGGAAGTCATGGGCGACGGAGCCTGGCCTTCGAGCGTGATAGTTTACATCGCTTCTAGGAGCCAGCGCGACCGGCTGCCACTCGCAACCTTATTTCCAAAAGGTTGACCTCGGATTAGGTGGGGTTACCCGCTGAACTTAAGCATATCAATAAGCGGAGGAAAA</v>
      </c>
      <c r="Y39" t="str">
        <f t="shared" si="2"/>
        <v>SH999038.vgFU_OM907730_refs@k__Fungi;p__Ascomycota;c__Dothideomycetes;o__Jahnulales;f__Incertae_sedis;g__Clavariana;s__Clavariana_aquatica</v>
      </c>
    </row>
    <row r="40" spans="1:25">
      <c r="A40" s="12" t="s">
        <v>311</v>
      </c>
      <c r="B40" s="1" t="s">
        <v>1273</v>
      </c>
      <c r="C40" s="2" t="s">
        <v>64</v>
      </c>
      <c r="D40" s="2" t="s">
        <v>312</v>
      </c>
      <c r="E40" s="1" t="s">
        <v>26</v>
      </c>
      <c r="F40" t="s">
        <v>278</v>
      </c>
      <c r="G40" t="s">
        <v>249</v>
      </c>
      <c r="H40" s="9">
        <v>38209</v>
      </c>
      <c r="I40" s="6" t="s">
        <v>11</v>
      </c>
      <c r="K40" t="s">
        <v>780</v>
      </c>
      <c r="L40" t="s">
        <v>1077</v>
      </c>
      <c r="M40" s="33" t="s">
        <v>32</v>
      </c>
      <c r="N40" s="34" t="s">
        <v>32</v>
      </c>
      <c r="O40" t="s">
        <v>975</v>
      </c>
      <c r="P40" t="s">
        <v>980</v>
      </c>
      <c r="Q40" t="s">
        <v>593</v>
      </c>
      <c r="R40" t="s">
        <v>1886</v>
      </c>
      <c r="S40" t="s">
        <v>1886</v>
      </c>
      <c r="V40" s="56" t="s">
        <v>1385</v>
      </c>
      <c r="W40" s="13" t="str">
        <f t="shared" si="0"/>
        <v>SH999039.vgFU_yes_refs</v>
      </c>
      <c r="X40" s="12" t="str">
        <f t="shared" si="1"/>
        <v>&gt;SH999039.vgFU_yes_refs#GTAACAAGGTTTCCGTAGGTGAACCTGCGGAAGGATCATTAACGAGTTTTAATTGGTTTTTGTAAAAAGATCAAAACTCCCACCCTATGTGTATTTTGGAGACTATTGCTTTGGCAGGACAGTTTAGTGATAAACTGATCAGACTGATTTTAAATCAACTGGTTTTGTTGCCTGCCAGAGTACCAAACAAACTCTGTTTTAACCTAAAGTCTGAGAAATTATTTTGAAAATAAATCAAAACTTTCAACAACGGATCTCTTGGTTCTGGCATCGATGAAGAACGCAGCGAAATGCGATAAGTAATGTGAATTGCAGAATTCAGCGAATCATCGAATCTTTGAACGCACATTGCGCCTCTTGGTATTCCTTGAGGCATGCCTGTTCGAGCGTCGTTTTGACCATAAGGCTTTGCCTTGCGATGAGAATTTTGGATTTTGTTGAAAAAAGGCAAAACCAAATTTTCCAAACTGATTGGCGTCTGATTATTTGGCCAAAAACACAGCGATATGTGTTGATAACCCCAAAAAACAAGACTGCTTAAACCAAAATTATAAAACTGGTCGACCTCGAATCAAGCAAGACTACCCACTGAACTTAAGCATATCAATAAGTGGAGGAAA</v>
      </c>
      <c r="Y40" t="str">
        <f t="shared" si="2"/>
        <v>SH999039.vgFU_yes_refs@k__Fungi;p__Ascomycota;c__Dothideomycetes;o__Incertae_sedis;f__Incertae_sedis;g__Triscelophorus;s__Triscelophorus_monosporus</v>
      </c>
    </row>
    <row r="41" spans="1:25" ht="14.4">
      <c r="A41" s="12" t="s">
        <v>301</v>
      </c>
      <c r="B41" s="1" t="s">
        <v>1274</v>
      </c>
      <c r="C41" s="2" t="s">
        <v>302</v>
      </c>
      <c r="D41" s="2" t="s">
        <v>303</v>
      </c>
      <c r="E41" s="1" t="s">
        <v>304</v>
      </c>
      <c r="F41" t="s">
        <v>278</v>
      </c>
      <c r="G41" t="s">
        <v>249</v>
      </c>
      <c r="H41" s="9">
        <v>38209</v>
      </c>
      <c r="I41" s="6" t="s">
        <v>11</v>
      </c>
      <c r="K41" s="83" t="s">
        <v>1938</v>
      </c>
      <c r="L41" s="84" t="s">
        <v>1965</v>
      </c>
      <c r="M41" s="33" t="s">
        <v>32</v>
      </c>
      <c r="N41" s="34" t="s">
        <v>32</v>
      </c>
      <c r="O41" t="s">
        <v>975</v>
      </c>
      <c r="P41" t="s">
        <v>980</v>
      </c>
      <c r="Q41" t="s">
        <v>594</v>
      </c>
      <c r="R41" t="s">
        <v>595</v>
      </c>
      <c r="S41" t="s">
        <v>1886</v>
      </c>
      <c r="V41" s="56" t="s">
        <v>1386</v>
      </c>
      <c r="W41" s="13" t="str">
        <f t="shared" si="0"/>
        <v>SH999040.vgFU_OM906795_refs</v>
      </c>
      <c r="X41" s="12" t="str">
        <f t="shared" si="1"/>
        <v>&gt;SH999040.vgFU_OM906795_refs#AAGGTTTCCGTAGAATAAGTTCTGGAACAATTCCCTTCGGGGGTCTGGCTTGCCAGGTAATTACCTGCTAGCTAAATGATTCTTCCAAAGTGACACTTATAGAAGCCTATGCATTCCTACAAAGGAGTTCTGCCACGACTTAAAAATAATGGCAAAATGCAAGTCAGCTCTCGAGCTGGCAACACAATCGAAATGCGGGGATCTCCTAAAGCTCGATGGTACCAACTGGTAGTGGAAACACTCCCAGGGCCCGTGTTAACTACACGGGGTACGGTAAAAATCCGTCGAGATTCTGCAATGGATAATCCGCAGCAAAGCCTCTAACGGCCCACCGAGTGGTGCCTATGAGGAGTGTTCACAGACTAAGTGATTGTGGGTCATACTTAAAGATATGATTTAAGATATAGTCGGGCCCCTTCAGAAATGTTGGGGGCAAAGTTACATGTCACAGTTGCCTGACAAAACCAAAAACCGTTCCGTAGGTGAACCTGCGGAAGGATCATTATTAATAGCGGGTCCTCTCGAATAATAGGATGTCTGAACCCTTGAATATATACTTCTGTTGCTTTGGCAGGCCGCCTCCGGGCGTTGGCCACGGCTAACTGTGCCTGCCAGAGGACCACAACTCTTTTGTTTAGTTAGTGTCTGAGTATTATCAAATATTTTAAAACTTTCAACAACGGATCTCTTGGTTCTGGCATCGATGAAGAACGCAGCGAAATGCGATAAGTAATGTGAATTGCAGAATTTAGTGAATCATCGAATCTTTGAACGCACATTGCGCCCCTTGGTATTCCGAGGGGCATGCCTGTTCGAGCGTCATATAATCACATCCCGCAGAGGGGTCTTGGGGCTCGCCTTCCCTGGCGGCTCTTAAAACTAGTGGCGGCGCCGTCTGGCTCTCAGCGTAGTAATTCTTCTCGCTACAGAGTCCTGGTGGACGCTTGCCAGCAACCTCCCACTCTACGATTGACCTCGGATCAGGTAGGGATACCCGCTGAACTTAAGCATATCAATAAGCGGAGGAAAAGAAACCAACAGGGATTACCTCAGTAACGGCGAGTGAAGCGGTAACAGCTCAAATTTGAAATCTGGCTTCTTCGAGGCCCGAGTTGTAATTTGTAGAAGATGCTTTGGGCGTGGCTCCGGTCTAAGTTCCTTGGAACAGGACGTCATAGAGGGTGAGAATCCCGTACGTGACTGGGTGCCTCCGTCCGTGTAAAGCTCTTTCGACGAGTCGAGTTGTTTGGGAATGCAGCTCAAAATGGGTGGTAAATTTCATCTAAAGCTAAATATTGGCCAGAGACCGATAGCGCACAAGTAGAGTGATCGAAAGATGAAAAGCACTTTGGAAAGAGAGTTAAACAGTACGTGAAATTGTTGAAAGGGAAGCGCTTGCAACCAGACTTGCATGTGGTTGATCATCCGAGGTTCTCCCCGGTGCACTCGATCACGTTCAGGCCAGCATCGGTTTGGGTGGTTGGATAAAGGCCTTGGGAATGTAGCTCCCTTCGGGGAGTGTTATAGCCCTCGGTGCAATGCAGCCTACCCGGACCGAGGACCGCGCTTCGGCTAGGATGCTGGCGTAATGGTTGTAAGCGACCCGTCTTGAAACACGGACCAAGGAGTCTAACATCTATGCGAGTGTTTGGGTGTCAAACCCATACGCGTAATGAAAGTGAACGGAGGTGAGAACCCTTAAGGGTGCATCATCGACCGATCCTGATGTCTTCGGATGGATTTGAGTAAGAGCATAGCTGTTGGGACCCGAAAGATGGTGAACTATGCCTGAATAGGGTGAAGCCAGAGGAAACTCTGGTGGAGGCTCGCAGCGGTTCTGACGTGCAAATCGATCGTCAAATTTGGGTATAGGGGCGAAAGACTAATCGA</v>
      </c>
      <c r="Y41" t="str">
        <f t="shared" si="2"/>
        <v>SH999040.vgFU_OM906795_refs@k__Fungi;p__Ascomycota;c__Leotiomycetes;o__Helotiales;f__Incertae_sedis;g__Arbusculina;s__Arbusculina_irregularis</v>
      </c>
    </row>
    <row r="42" spans="1:25" ht="14.4">
      <c r="A42" s="12" t="s">
        <v>210</v>
      </c>
      <c r="B42" s="1" t="s">
        <v>1275</v>
      </c>
      <c r="C42" s="2" t="s">
        <v>212</v>
      </c>
      <c r="D42" s="2" t="s">
        <v>211</v>
      </c>
      <c r="E42" s="1" t="s">
        <v>225</v>
      </c>
      <c r="F42" t="s">
        <v>278</v>
      </c>
      <c r="G42" t="s">
        <v>249</v>
      </c>
      <c r="H42" s="9">
        <v>38209</v>
      </c>
      <c r="I42" s="6" t="s">
        <v>11</v>
      </c>
      <c r="K42" s="83" t="s">
        <v>1953</v>
      </c>
      <c r="L42" t="s">
        <v>1044</v>
      </c>
      <c r="M42" s="33" t="s">
        <v>32</v>
      </c>
      <c r="N42" s="34" t="s">
        <v>32</v>
      </c>
      <c r="O42" t="s">
        <v>975</v>
      </c>
      <c r="P42" t="s">
        <v>980</v>
      </c>
      <c r="Q42" t="s">
        <v>594</v>
      </c>
      <c r="R42" t="s">
        <v>595</v>
      </c>
      <c r="S42" t="s">
        <v>1886</v>
      </c>
      <c r="V42" s="56" t="s">
        <v>1387</v>
      </c>
      <c r="W42" s="13" t="str">
        <f t="shared" si="0"/>
        <v>SH999041.vgFU_OM907741_refs</v>
      </c>
      <c r="X42" s="12" t="str">
        <f t="shared" si="1"/>
        <v>&gt;SH999041.vgFU_OM907741_refs#AAAAGTCGTAACAAGGTTTCCGTAGGTGAACCTGCGGAAGGATCATTACAGAGTTCATGCCCTCACGGGTAGATCTCCCACCCTTGAATACTATACCTTAGTTGCTTTGGCAGGCCGTGGAAACACTACGGGCTCCGGCTCGTACGTGCCTGCCGAAGGAAACAAACTCTGTTTTTCGTGATGTCTGAGTACTATATAATAGTTAAAACTTTCAACAACGGATCTCTTGGTTCTGGCATCGATGAAGAACGCAGCGAAATGCGATAAGTAATGTGAATTGCAGAATTCAGTGAATCATCGAATCTTTGAACGCACATTGCGCCCCGTGGTATTCCGCGGGGCATGCCTGTTCGAGCGTCATTACAACCCCTCAAGCCTCGGCTTGGTATTGGAGCATGCGGTCTCGCAGCCCCTAAACTCAGTGGCGGTGCCATCGAGCTCTGAGCGTAGTAACTTTTCTCGCTATAGGGTCTCGGTGGTTGCTTGCCAACAACCCCCCATTTTATCAGGTTGACCTCGGATCAGGTAGGGATACCCGCTGAACTTAAGCATATCAATAAGCGGAGGAAAA</v>
      </c>
      <c r="Y42" t="str">
        <f t="shared" si="2"/>
        <v>SH999041.vgFU_OM907741_refs@k__Fungi;p__Ascomycota;c__Leotiomycetes;o__Helotiales;f__Incertae_sedis;g__Lemonniera;s__Lemonniera_cornuta</v>
      </c>
    </row>
    <row r="43" spans="1:25" ht="14.4">
      <c r="A43" s="12" t="s">
        <v>339</v>
      </c>
      <c r="B43" s="1" t="s">
        <v>1276</v>
      </c>
      <c r="C43" s="2" t="s">
        <v>13</v>
      </c>
      <c r="D43" s="2" t="s">
        <v>14</v>
      </c>
      <c r="E43" s="1" t="s">
        <v>34</v>
      </c>
      <c r="F43" t="s">
        <v>359</v>
      </c>
      <c r="G43" t="s">
        <v>269</v>
      </c>
      <c r="H43" s="9">
        <v>38209</v>
      </c>
      <c r="I43" s="6" t="s">
        <v>11</v>
      </c>
      <c r="K43" s="83" t="s">
        <v>1947</v>
      </c>
      <c r="L43" t="s">
        <v>1046</v>
      </c>
      <c r="M43" s="33" t="s">
        <v>32</v>
      </c>
      <c r="N43" s="34" t="s">
        <v>32</v>
      </c>
      <c r="O43" t="s">
        <v>975</v>
      </c>
      <c r="P43" t="s">
        <v>980</v>
      </c>
      <c r="Q43" t="s">
        <v>594</v>
      </c>
      <c r="R43" t="s">
        <v>595</v>
      </c>
      <c r="S43" t="s">
        <v>1886</v>
      </c>
      <c r="V43" s="56" t="s">
        <v>1388</v>
      </c>
      <c r="W43" s="13" t="str">
        <f t="shared" si="0"/>
        <v>SH999042.vgFU_OM907735_refs</v>
      </c>
      <c r="X43" s="12" t="str">
        <f t="shared" si="1"/>
        <v>&gt;SH999042.vgFU_OM907735_refs#GTAACAAGGTTTCCGTAGGTGAACCTGCGGAAGGATCATTACAGAGTTCATGCCCTTACGGGTAGATCTCCCACCCTTGAATATTATACCTTAGTTGCTTTGGCAGGCCGTGGAAACACCATGGGCTCCGGCTTATGCGTGCCTGCCAGAGGAAACAAACTCTGTTTTTAGTGATGTCTGAGTACTATATAATAGTTAAAACTTTCAACAACGGATCTCTTGGTTCTGGCATCGATGAAGAACGCAGCGAAATGCGATAAGTAATGTGAATTGCAGAATTCAGTGAATCATCGAATCTTTGAACGCACATTGCGCCCCGTGGTATTCCGCGGGGCATGCCTGTTCGAGCGTCATTTCAACCCATCAAGCTTCTGCTTGGACTTGGGGCCTGCGGTTTCGCAGCCTCTAAACTCAGTGGCGGTGCTATTGAGCTCTGAGCGTAGTAATTTTTCTCGCTATAGGGTCTCGGTGGTTACTTGCCAGCAACCCCCAATTTTTATCAGGTTGACCTCGGATCAGGTAGGGATACCCGCTGAACTTAAGCATATCAATAAGCGGAGGAAAA</v>
      </c>
      <c r="Y43" t="str">
        <f t="shared" si="2"/>
        <v>SH999042.vgFU_OM907735_refs@k__Fungi;p__Ascomycota;c__Leotiomycetes;o__Helotiales;f__Incertae_sedis;g__Geniculospora;s__Geniculospora_inflata</v>
      </c>
    </row>
    <row r="44" spans="1:25">
      <c r="A44" s="12" t="s">
        <v>342</v>
      </c>
      <c r="B44" s="1" t="s">
        <v>1248</v>
      </c>
      <c r="C44" s="2" t="s">
        <v>167</v>
      </c>
      <c r="D44" s="2" t="s">
        <v>1898</v>
      </c>
      <c r="E44" s="1"/>
      <c r="F44" t="s">
        <v>359</v>
      </c>
      <c r="G44" t="s">
        <v>269</v>
      </c>
      <c r="H44" s="9">
        <v>38209</v>
      </c>
      <c r="I44" s="6" t="s">
        <v>11</v>
      </c>
      <c r="J44" t="s">
        <v>396</v>
      </c>
      <c r="K44" t="s">
        <v>780</v>
      </c>
      <c r="L44" t="s">
        <v>1021</v>
      </c>
      <c r="M44" s="33" t="s">
        <v>32</v>
      </c>
      <c r="N44" s="34" t="s">
        <v>32</v>
      </c>
      <c r="O44" t="s">
        <v>975</v>
      </c>
      <c r="P44" t="s">
        <v>980</v>
      </c>
      <c r="Q44" t="s">
        <v>594</v>
      </c>
      <c r="R44" t="s">
        <v>595</v>
      </c>
      <c r="S44" t="s">
        <v>1886</v>
      </c>
      <c r="V44" s="56" t="s">
        <v>1389</v>
      </c>
      <c r="W44" s="13" t="str">
        <f t="shared" si="0"/>
        <v>SH999043.vgFU_yes_refs</v>
      </c>
      <c r="X44" s="12" t="str">
        <f t="shared" si="1"/>
        <v>&gt;SH999043.vgFU_yes_refs#AAGTAAAAGTCGTAACAAGGTTTCCGTAGGTGAACCTGCGGAAGGATCATTACAGAGAACTTGCCCTTCGGGGTAGATCTCCCACCCTGTGTTTATGTTACCTTTGTTGCTTTGACGGGCCCGTCCCTCGGGACCGCCGGCTCCGGCTGGCCCGTGCCCGTCAGAGGACCCCAAACTCTTGTTTAAACGTCGTCTGAGTACTATATAATAGTTAAAACTTTCAACAACGGATCTCTTGGTTCTGGCATCGATGAAGAACGCAGCGAAATGCGATAAGTAATGTGAATTGCAGAATTCAGTGAATCATCGAATCTTTGAACGCACATTGCGCCCCCTGGTATTCCGGGGGGCATGCCTGTTCGAGCGTCATTACAACCCTCAAGCTCTGCTTGGTATTGGGTGCCGTCCCCCGGGGCGCACCTTAAAGACAGTGGCGGTGCCGTCCGGCTCCAAGCGTAGTAATTCTTCTCGCTCGGGAACCCGGTCGTGTGCTTGCCAGCAACCCCCAATTTTTTCAGGTTGACCTCGGATCAGGTAGGGATACCCGCTGAACTTAAGCATATCAATAAGCGGAGGAAAAGAAACCAACC</v>
      </c>
      <c r="Y44" t="str">
        <f t="shared" si="2"/>
        <v>SH999043.vgFU_yes_refs@k__Fungi;p__Ascomycota;c__Leotiomycetes;o__Helotiales;f__Incertae_sedis;g__Flagellospora;s__Flagellospora_sp.1</v>
      </c>
    </row>
    <row r="45" spans="1:25">
      <c r="A45" s="12" t="s">
        <v>322</v>
      </c>
      <c r="B45" s="1" t="s">
        <v>1277</v>
      </c>
      <c r="C45" s="2" t="s">
        <v>319</v>
      </c>
      <c r="D45" s="2" t="s">
        <v>320</v>
      </c>
      <c r="E45" s="1" t="s">
        <v>321</v>
      </c>
      <c r="F45" t="s">
        <v>363</v>
      </c>
      <c r="G45" t="s">
        <v>362</v>
      </c>
      <c r="H45" s="9">
        <v>38209</v>
      </c>
      <c r="I45" s="6" t="s">
        <v>11</v>
      </c>
      <c r="J45" t="s">
        <v>1011</v>
      </c>
      <c r="K45" t="s">
        <v>780</v>
      </c>
      <c r="L45" t="s">
        <v>1053</v>
      </c>
      <c r="M45" s="33" t="s">
        <v>32</v>
      </c>
      <c r="N45" s="34" t="s">
        <v>32</v>
      </c>
      <c r="O45" t="s">
        <v>975</v>
      </c>
      <c r="P45" t="s">
        <v>980</v>
      </c>
      <c r="Q45" t="s">
        <v>593</v>
      </c>
      <c r="R45" t="s">
        <v>1886</v>
      </c>
      <c r="S45" t="s">
        <v>1886</v>
      </c>
      <c r="V45" s="56" t="s">
        <v>1390</v>
      </c>
      <c r="W45" s="13" t="str">
        <f t="shared" si="0"/>
        <v>SH999044.vgFU_yes_refs</v>
      </c>
      <c r="X45" s="12" t="str">
        <f t="shared" si="1"/>
        <v>&gt;SH999044.vgFU_yes_refs#AGTCTTTTTGAGCAAAGGGGGATTGATCCATTGGCTCAATTGATTTTTGAGTGGGTGTGTTTCTTCACCAAAGGAACCAATCATAACTCTTTTTTATTATTATCAATTGTCTGAGTTTATATATTTTTAAATAAACAAAAACTTTCAACAACGGATCTCTTGGTTCTGGCATCGATGAAGAACGCAGCGAAATGCGATAAGTAATGTGAATTGCAGAATTCAGCGAATCATCGAATTTTTGAACGCACATTGCGCCTGAGAGTATTCTTTCAGGCATACCTGTTCGAGCGTCGTTTAGACCATAAGGCGTTTTGCCTTGCGTTGAAATACTGGAGTGATTCCAGGTTTCTAAACTTGTTGGCGTCGTAGTTTGACCAAAGACACAGCACAATGTGAAACTGGGAGATTCAAGCTATTAGACTTGCTTGTCACGACTGAGATGTTTTTCGCAAGAAGAACGTATGTTCGACCTCGGATCAGGTAAGACTACCCACTGAACTTAAGCATATCAATAAGTGGAGGAAAAGAAACCAACAGGGATTGCCTCAGTAACGGCGAGTGAAGCGGCAAAAGCTCAAATTTGAAATCTGGTTTTAGGACCCGAGTTGTAATTTGTAGAGGAATGTTCGGCGAAGCCTAGGTCTGAGTCTTCTGGAAGGAAGCGCCTTTGAGGGTGAGAGCCCCGTAGGACTGATGGCAGAACCATGTGTACATCCTTCGACGAGTCGAGTTGTTTGGGAATGCAGCTCAAAATGGGTGGTAAATTCCATCTAAAGCTAAATATTGGCCAGAGACCGATAGCGCACAAGTAGAGTGATCGAAAGATGAAAAGCACTTTGGAAAGAGAGTGAAACAGTACGTGAAATTGTTGAAAGGGAAGCGCTAGCGACCAGATTTGGAAAGGACGTTCAGCGGTTCGCGTGGACCGTGTACTTCGTCTTTTACTTGCCAGCATCAGTTTTTAGGGTTGGATAAAAGCATTGGGAACGTAGGTCTGCTTTTGTAGATTGTTATAGACCTTTGCAGAATACAGCCACCTAATTCTCAGGAACGCCTTTTTTGTAGGATGCGGCGTA</v>
      </c>
      <c r="Y45" t="str">
        <f t="shared" si="2"/>
        <v>SH999044.vgFU_yes_refs@k__Fungi;p__Ascomycota;c__Dothideomycetes;o__Incertae_sedis;f__Incertae_sedis;g__Stenocladiella;s__Stenocladiella_neglecta</v>
      </c>
    </row>
    <row r="46" spans="1:25" ht="14.4">
      <c r="A46" s="12" t="s">
        <v>323</v>
      </c>
      <c r="B46" s="1" t="s">
        <v>1278</v>
      </c>
      <c r="C46" s="2" t="s">
        <v>324</v>
      </c>
      <c r="D46" s="2" t="s">
        <v>325</v>
      </c>
      <c r="E46" s="1" t="s">
        <v>326</v>
      </c>
      <c r="F46" t="s">
        <v>363</v>
      </c>
      <c r="G46" t="s">
        <v>362</v>
      </c>
      <c r="H46" s="9">
        <v>38209</v>
      </c>
      <c r="I46" s="6" t="s">
        <v>11</v>
      </c>
      <c r="J46" s="25"/>
      <c r="K46" s="83" t="s">
        <v>1942</v>
      </c>
      <c r="L46" s="1" t="s">
        <v>1057</v>
      </c>
      <c r="M46" s="33" t="s">
        <v>32</v>
      </c>
      <c r="N46" s="34" t="s">
        <v>32</v>
      </c>
      <c r="O46" t="s">
        <v>975</v>
      </c>
      <c r="P46" t="s">
        <v>980</v>
      </c>
      <c r="Q46" t="s">
        <v>593</v>
      </c>
      <c r="R46" t="s">
        <v>1886</v>
      </c>
      <c r="S46" t="s">
        <v>1886</v>
      </c>
      <c r="V46" s="56" t="s">
        <v>1391</v>
      </c>
      <c r="W46" s="13" t="str">
        <f t="shared" si="0"/>
        <v>SH999045.vgFU_OM907731_refs</v>
      </c>
      <c r="X46" s="12" t="str">
        <f t="shared" si="1"/>
        <v>&gt;SH999045.vgFU_OM907731_refs#TGGCCAAAGGAAAAAACACACAACTCTTTTATTTTACTTATTGTCTGAGTTTATAAATTTTAAATAAACAAAACTTTCAACAACGGATCTCTTGGTTCTGGCATCGATGAAGAACGCAGCGAAATGCGATAAGTAATGTGAATTGCAGAATTCAGCGAATCATCGAATTTTTGAACGCACATTGCGCCTCAGAGTATTCTTTGAGGCATACCTGTTCGAGCGTCGTTTAGACCATGAAGCGAAATACTATTTATAGTAGAAATATTATAGAAAGTAAAGCTTTGCGTTGATTTTTTTGGATTTCCATTTTGTGAAGTTCAATAATCTAAAGATATTGGCGTCGTAGTTTGACCAAGACACAGCAAAATGTGAAACTGGAAATTTGAACTATTTGATATGCCTTGAACAAACAGTTTTTCGTAAGAGAAACGTAGGTTCGACCTCGGATCAGGTAAGACTACCC</v>
      </c>
      <c r="Y46" t="str">
        <f t="shared" si="2"/>
        <v>SH999045.vgFU_OM907731_refs@k__Fungi;p__Ascomycota;c__Dothideomycetes;o__Incertae_sedis;f__Incertae_sedis;g__Clavatospora;s__Clavatospora_longibrachiata</v>
      </c>
    </row>
    <row r="47" spans="1:25" ht="14.4">
      <c r="A47" s="12" t="s">
        <v>327</v>
      </c>
      <c r="B47" s="1" t="s">
        <v>1279</v>
      </c>
      <c r="C47" s="2" t="s">
        <v>328</v>
      </c>
      <c r="D47" s="2" t="s">
        <v>329</v>
      </c>
      <c r="E47" s="1" t="s">
        <v>330</v>
      </c>
      <c r="F47" t="s">
        <v>358</v>
      </c>
      <c r="G47" t="s">
        <v>245</v>
      </c>
      <c r="H47" s="9">
        <v>38208</v>
      </c>
      <c r="I47" s="6" t="s">
        <v>11</v>
      </c>
      <c r="K47" s="83" t="s">
        <v>1951</v>
      </c>
      <c r="L47" t="s">
        <v>1032</v>
      </c>
      <c r="M47" s="33" t="s">
        <v>32</v>
      </c>
      <c r="N47" s="34" t="s">
        <v>32</v>
      </c>
      <c r="O47" t="s">
        <v>975</v>
      </c>
      <c r="P47" t="s">
        <v>980</v>
      </c>
      <c r="Q47" t="s">
        <v>593</v>
      </c>
      <c r="R47" t="s">
        <v>1886</v>
      </c>
      <c r="S47" t="s">
        <v>1886</v>
      </c>
      <c r="V47" s="56" t="s">
        <v>1392</v>
      </c>
      <c r="W47" s="13" t="str">
        <f t="shared" si="0"/>
        <v>SH999046.vgFU_OM907739_refs</v>
      </c>
      <c r="X47" s="12" t="str">
        <f t="shared" si="1"/>
        <v>&gt;SH999046.vgFU_OM907739_refs#CGTAACAAGGTTTCCGTAGGTGAGTAATCAAAACCCTTTTACACTTGAGAATTATAGCTAACATCATCTAGGTGAACCTGCGGAAGGATCATTACTGAGAGCTTCGGCACTCCAACCCTTGTGTATCTCCATGTTGCTTCGGCGCAAGCCGAAGACCCAAACTATAAACTTCAGTCTGACACTTGATAATAAATCAAAACTTTCAACAACGGATCTCTTGGTTCCCGCATCGATGAAGAACGCAGCGAAATGCGATAAGTAATGTGAATTGCAGAATTTAGTGAATCATCGAATCTTTGAACGCACATTGCGCCCACTGGTACTCCGGTGGGCATGCCTGTCCGAGCGTCGTCTACACCCTTGGCCTCTCGCCAGTGTTGGGCTGTCCCGCGCGGACGCCCGCAAGACGTACGCCTGCAGTGGCTGGTCACGGTTGACAGGAGTCTCCCGCAGCCGGCTGCAGCGCGCTCCAGAATCAAAACATTTTGACCTCGGATCAGGTAGGGATACCCGCTGAACTTAAGCATATCAATAAGCGGAGGAAAA</v>
      </c>
      <c r="Y47" t="str">
        <f t="shared" si="2"/>
        <v>SH999046.vgFU_OM907739_refs@k__Fungi;p__Ascomycota;c__Dothideomycetes;o__Incertae_sedis;f__Incertae_sedis;g__Lateriramulosa;s__Lateriramulosa_uni-inflata</v>
      </c>
    </row>
    <row r="48" spans="1:25">
      <c r="A48" s="12" t="s">
        <v>346</v>
      </c>
      <c r="B48" s="1" t="s">
        <v>1248</v>
      </c>
      <c r="C48" s="2" t="s">
        <v>167</v>
      </c>
      <c r="D48" s="2" t="s">
        <v>1898</v>
      </c>
      <c r="E48" s="1"/>
      <c r="F48" t="s">
        <v>364</v>
      </c>
      <c r="G48" t="s">
        <v>244</v>
      </c>
      <c r="H48" s="9">
        <v>38208</v>
      </c>
      <c r="I48" s="6" t="s">
        <v>11</v>
      </c>
      <c r="J48" t="s">
        <v>396</v>
      </c>
      <c r="K48" t="s">
        <v>780</v>
      </c>
      <c r="L48" t="s">
        <v>1023</v>
      </c>
      <c r="M48" s="33" t="s">
        <v>32</v>
      </c>
      <c r="N48" s="34" t="s">
        <v>32</v>
      </c>
      <c r="O48" t="s">
        <v>975</v>
      </c>
      <c r="P48" t="s">
        <v>980</v>
      </c>
      <c r="Q48" t="s">
        <v>594</v>
      </c>
      <c r="R48" t="s">
        <v>595</v>
      </c>
      <c r="S48" t="s">
        <v>1886</v>
      </c>
      <c r="V48" s="56" t="s">
        <v>1393</v>
      </c>
      <c r="W48" s="13" t="str">
        <f t="shared" si="0"/>
        <v>SH999047.vgFU_yes_refs</v>
      </c>
      <c r="X48" s="12" t="str">
        <f t="shared" si="1"/>
        <v>&gt;SH999047.vgFU_yes_refs#AAAAGTCGTAACAAGGTTTCCGTAGGTGAACCTGCGGAAGGATCATTACAGAGAACTTGCCCTTTCGGGGTAGATCTCCCACCCTGTGTTTATGTTACCTTTGTTGCTTTGACGGGCCCGTCCCTCGGGACCGCCGGCTCCGGCTGGCCCGTGCCCGTCAGAGGACCCCAAACTCTTGTTTAAACGTCGTCTGAGTACTATATAATAGTTAAAACTTTCAACAACGGATCTCTTGGTTCTGGCATCGATGAAGAACGCAGCGAAATGCGATAAGTAATGTGAATTGCAGAATTCAGTGAATCATCGAATCTTTGAACGCACATTGCGCCCCCTGGTATTCCGGGGGGCATGCCTGTTCGAGCGTCATTACAACCCTCAAGCTCTGCTTGGTATTGGGTGCCGTCCCCCGGGGCGCACCTTAAAGACAGTGGCGGTGCCGTCCGGCTCCAAGCGTAGTAATTCTTCTCGCTCGGGAACCCGGTCGTGTGCTTGCCAGCAACCCCCAATTTTTTCAGGTTGACCTCGGATCAGGTAGGGATACCCGCTGAACTTAAGCATATCAATAAGCGGAGGAAAGACCCAA</v>
      </c>
      <c r="Y48" t="str">
        <f t="shared" si="2"/>
        <v>SH999047.vgFU_yes_refs@k__Fungi;p__Ascomycota;c__Leotiomycetes;o__Helotiales;f__Incertae_sedis;g__Flagellospora;s__Flagellospora_sp.1</v>
      </c>
    </row>
    <row r="49" spans="1:25">
      <c r="A49" s="12" t="s">
        <v>347</v>
      </c>
      <c r="B49" s="1" t="s">
        <v>1280</v>
      </c>
      <c r="C49" s="2" t="s">
        <v>176</v>
      </c>
      <c r="D49" s="2" t="s">
        <v>2087</v>
      </c>
      <c r="E49" s="1" t="s">
        <v>26</v>
      </c>
      <c r="F49" t="s">
        <v>278</v>
      </c>
      <c r="G49" t="s">
        <v>365</v>
      </c>
      <c r="H49" s="9">
        <v>38209</v>
      </c>
      <c r="I49" s="6" t="s">
        <v>11</v>
      </c>
      <c r="K49" t="s">
        <v>780</v>
      </c>
      <c r="L49" t="s">
        <v>1027</v>
      </c>
      <c r="M49" s="33" t="s">
        <v>32</v>
      </c>
      <c r="N49" s="34" t="s">
        <v>32</v>
      </c>
      <c r="O49" t="s">
        <v>975</v>
      </c>
      <c r="P49" t="s">
        <v>980</v>
      </c>
      <c r="Q49" t="s">
        <v>594</v>
      </c>
      <c r="R49" t="s">
        <v>595</v>
      </c>
      <c r="S49" t="s">
        <v>1886</v>
      </c>
      <c r="V49" s="56" t="s">
        <v>1394</v>
      </c>
      <c r="W49" s="13" t="str">
        <f t="shared" si="0"/>
        <v>SH999048.vgFU_yes_refs</v>
      </c>
      <c r="X49" s="12" t="str">
        <f t="shared" si="1"/>
        <v>&gt;SH999048.vgFU_yes_refs#GTCGTAACAAGGTTTCCGTAGGTGAACCTGCGGAAGGATCATTACTGTGTTCCCTGCCCTCACGGGTAGAAACGCCACCCTTGTGTATTATTATCTTGTTGCTTTGGCAGGCCGCCTTCGGGCACCGGCTCCGGCTGGATCGCGCCTGCCAGAGGACCCCAAACTCTGAATGTTAGTGTCGTCTGAGTACTATCTAATAGTTAAAACTTTCAACAACGGATCTCTTGGTTCTGGCATCGATGAAGAACGCAGCGAAATGCGATAAGTAATGTGAATTGCAGAATTCAGTGAATCATCGAATCTTTGAACGCACATTGCGCCCCTTGGTATTCCGAGGGGCATGCCTGTTCGAGCGTCATTTAAACCAATCCAGCGTGCTGGGTCTTGGGCTTTCGCCTCTGGGCGGGCCTCAAAATCAGTGGCGGTGCCACCCGGCTCTACGCGTAGTAATTCTTCTCGCGATGGGGTCCCGGGGGGAGGCTTGCCAGCAACCCTAAATTCTTAAAGGTTGACCTCGGATCAGGTAGGGATACCCGCTGAACTTAAGCATATCAATAAGCGGAGGAAAAGAAA</v>
      </c>
      <c r="Y49" t="str">
        <f t="shared" si="2"/>
        <v>SH999048.vgFU_yes_refs@k__Fungi;p__Ascomycota;c__Leotiomycetes;o__Helotiales;f__Incertae_sedis;g__Dendrospora;s__Dendrospora_cf._erecta</v>
      </c>
    </row>
    <row r="50" spans="1:25">
      <c r="A50" s="12" t="s">
        <v>313</v>
      </c>
      <c r="B50" s="1" t="s">
        <v>1273</v>
      </c>
      <c r="C50" s="2" t="s">
        <v>64</v>
      </c>
      <c r="D50" s="2" t="s">
        <v>312</v>
      </c>
      <c r="E50" s="1" t="s">
        <v>26</v>
      </c>
      <c r="F50" t="s">
        <v>361</v>
      </c>
      <c r="G50" t="s">
        <v>357</v>
      </c>
      <c r="H50" s="9">
        <v>38277</v>
      </c>
      <c r="I50" s="6" t="s">
        <v>11</v>
      </c>
      <c r="K50" t="s">
        <v>780</v>
      </c>
      <c r="L50" t="s">
        <v>1001</v>
      </c>
      <c r="M50" s="33" t="s">
        <v>32</v>
      </c>
      <c r="N50" s="34" t="s">
        <v>32</v>
      </c>
      <c r="O50" t="s">
        <v>975</v>
      </c>
      <c r="P50" t="s">
        <v>980</v>
      </c>
      <c r="Q50" t="s">
        <v>593</v>
      </c>
      <c r="R50" t="s">
        <v>1886</v>
      </c>
      <c r="S50" t="s">
        <v>1886</v>
      </c>
      <c r="V50" s="56" t="s">
        <v>1395</v>
      </c>
      <c r="W50" s="13" t="str">
        <f t="shared" si="0"/>
        <v>SH999049.vgFU_yes_refs</v>
      </c>
      <c r="X50" s="12" t="str">
        <f t="shared" si="1"/>
        <v>&gt;SH999049.vgFU_yes_refs#GTAACAAGGTTTCCGTAGGTGAACCTGCGGAAGGATCATTAACGAGTTTTAATTGGTTTTTGTAAAAAGATCAAAACTCCCACCCTATGTGTATTTTGGAGACTATTGCTTTGGCAGGACAGTTTAGTGATAAACTGATCAGACTGATTTTAAATCAACTGGTTTTGTTGCCTGCCAGAGTACCAAACAAACTCTGTTTTAACCTAAAGTCTGAGAAATTATTTTGAAAATAAATCAAAACTTTCAACAACGGATCTCTTGGTTCTGGCATCGATGAAGAACGCAGCGAAATGCGATAAGTAATGTGAATTGCAGAATTCAGCGAATCATCGAATCTTTGAACGCACATTGCGCCTCTTGGTATTCCTTGAGGCATGCCTGTTCGAGCGTCGTTTTGACCATAAGGCTTTGCCTTGCGATGAGAATTTTGGATTTTGTTGAAAAAAGGCAAAACCAAATTTTCCAAACTGATTGGCGTCTGATTATTTGGCCAAAAACACAGCGATATGTGTTGATAACCCCAAAAAACAAGACTGCTTAAACCAAAATTATAAAACTGGTCGACCTCGAATCAAGCAAGACTACCCACTGAACTTAAGCATATCAATAAGTGGAGGAAAAGAAACCAACC</v>
      </c>
      <c r="Y50" t="str">
        <f t="shared" si="2"/>
        <v>SH999049.vgFU_yes_refs@k__Fungi;p__Ascomycota;c__Dothideomycetes;o__Incertae_sedis;f__Incertae_sedis;g__Triscelophorus;s__Triscelophorus_monosporus</v>
      </c>
    </row>
    <row r="51" spans="1:25">
      <c r="A51" s="12" t="s">
        <v>315</v>
      </c>
      <c r="B51" s="1" t="s">
        <v>1281</v>
      </c>
      <c r="C51" s="2" t="s">
        <v>64</v>
      </c>
      <c r="D51" s="2" t="s">
        <v>2065</v>
      </c>
      <c r="E51" s="1"/>
      <c r="F51" t="s">
        <v>361</v>
      </c>
      <c r="G51" t="s">
        <v>251</v>
      </c>
      <c r="H51" s="9">
        <v>38277</v>
      </c>
      <c r="I51" s="6" t="s">
        <v>11</v>
      </c>
      <c r="J51" t="s">
        <v>1241</v>
      </c>
      <c r="K51" t="s">
        <v>780</v>
      </c>
      <c r="L51" t="s">
        <v>1002</v>
      </c>
      <c r="M51" s="33" t="s">
        <v>32</v>
      </c>
      <c r="N51" s="34" t="s">
        <v>32</v>
      </c>
      <c r="O51" t="s">
        <v>975</v>
      </c>
      <c r="P51" t="s">
        <v>980</v>
      </c>
      <c r="Q51" t="s">
        <v>593</v>
      </c>
      <c r="R51" t="s">
        <v>1886</v>
      </c>
      <c r="S51" t="s">
        <v>1886</v>
      </c>
      <c r="V51" s="56" t="s">
        <v>1396</v>
      </c>
      <c r="W51" s="13" t="str">
        <f t="shared" si="0"/>
        <v>SH999050.vgFU_yes_refs</v>
      </c>
      <c r="X51" s="12" t="str">
        <f t="shared" si="1"/>
        <v>&gt;SH999050.vgFU_yes_refs#GTAACAAGGTTTCCGTAGGTGAACCTGCGGAAGGATCATTAACGAGTTTAGTTGATTGTGAAAACAATCAAAACTCCCACCCTTTGTTTATATATTGGTGAATATTAGCTTTGGCAGGACAGTTTGTGACTAACTGTTACAAACTGATCAGACTGAATTTTTGATATCAATCAAAAAATCAACTGGTTTTGTTGCCTGCCAAAGTACCAAACAAACTCTGTTTTATACAAACCTAAAGTCTGAGAAAATATTTTGAAAATAAATCAAAACTTTCAACAACGGATCTCTTGGTTCTGGCATCGATGAAGAACGCAGCGAAATGCGATAAGTAATGTGAATTGCAGAATTCAGCGAATCATCGAATCTTTGAACGCACATTGCGCCTCTTGGTATTCCTTGAGGCATGCCTGTTCGAGCGTCGTTTTGACCATAAGGCTTTGCCTTGCGATGAGATTTTGGGATTGCTTTAGGGCGAATCCAAATTTCCAAACTAATTGGCGTCTGATTTATTTGGCCAAAAACACAGCGATATGTGTTGGAAAACCATTTAATGCCTGACTGCTTAATTTTTAATAACTGGTCGACCTCGAATCAAGCAAGACTACCCACTGAACTTAAGCATATCAATAAGTGGAGGAAAA</v>
      </c>
      <c r="Y51" t="str">
        <f t="shared" si="2"/>
        <v>SH999050.vgFU_yes_refs@k__Fungi;p__Ascomycota;c__Dothideomycetes;o__Incertae_sedis;f__Incertae_sedis;g__Triscelophorus;s__Triscelophorus_sp.4</v>
      </c>
    </row>
    <row r="52" spans="1:25">
      <c r="A52" s="12" t="s">
        <v>391</v>
      </c>
      <c r="B52" s="1" t="s">
        <v>1282</v>
      </c>
      <c r="C52" s="2" t="s">
        <v>380</v>
      </c>
      <c r="D52" s="2" t="s">
        <v>381</v>
      </c>
      <c r="E52" s="1" t="s">
        <v>382</v>
      </c>
      <c r="F52" t="s">
        <v>384</v>
      </c>
      <c r="G52" t="s">
        <v>385</v>
      </c>
      <c r="H52" s="9">
        <v>38264</v>
      </c>
      <c r="I52" s="6" t="s">
        <v>11</v>
      </c>
      <c r="J52" t="s">
        <v>383</v>
      </c>
      <c r="K52" t="s">
        <v>780</v>
      </c>
      <c r="L52" t="s">
        <v>1078</v>
      </c>
      <c r="M52" s="33" t="s">
        <v>32</v>
      </c>
      <c r="N52" s="34" t="s">
        <v>32</v>
      </c>
      <c r="O52" t="s">
        <v>975</v>
      </c>
      <c r="P52" t="s">
        <v>980</v>
      </c>
      <c r="Q52" t="s">
        <v>1886</v>
      </c>
      <c r="R52" t="s">
        <v>1886</v>
      </c>
      <c r="S52" t="s">
        <v>1886</v>
      </c>
      <c r="V52" s="56" t="s">
        <v>1397</v>
      </c>
      <c r="W52" s="13" t="str">
        <f t="shared" si="0"/>
        <v>SH999051.vgFU_yes_refs</v>
      </c>
      <c r="X52" s="12" t="str">
        <f t="shared" si="1"/>
        <v>&gt;SH999051.vgFU_yes_refs#GTAACAAGGTCTCCGTTGGTGAACCAGCGGAGGGATCATTACAGAAGCAATTCTTTTGCATCTAAACACCTGTGAACATACTCTTTGTTGCTTCGGCGGGTCTGCCTCTCGGGGGAGGCGCCCAAGGCCCGCCGGAGGTTTTTTCCAAACTCTTGTTTTAGTGGTCTTCTGAGCAAACCAAAAATAAATCAAAACTTTCAACAACGGATCTCTTGGCTCTAGCATCGATGAAGAACGCAGCGAAACGCGATAGGTAATGCGAATTGCAGAATTCCGTGAGTCATCGAATCTTTGAACGCACATTGCGCCCGCCGGTAATTCTGGCGGGCATGCCTGTTCGAGCGTCATTTCAACCCTCGGGCCCGTCCCGGCGTTGGGGCTCCGTGATCTACGGACCCCGAAAGACAGTGGCGGAGCCGCCTAGCTCTCAGCGTAGTAATTTTTCTCGTTGGGGGGCGACAGCGGTCGCTTGCCGTTAAACAACCACTATTCTTAATTGTTTGACCTCGGATCAGGTAGGAATACCCGCTGAACTTAAGCATATCAATAAGCGGAGGAAA</v>
      </c>
      <c r="Y52" t="str">
        <f t="shared" si="2"/>
        <v>SH999051.vgFU_yes_refs@k__Fungi;p__Ascomycota;c__Incertae_sedis;o__Incertae_sedis;f__Incertae_sedis;g__Tetranacrium;s__Tetranacrium_gramineum</v>
      </c>
    </row>
    <row r="53" spans="1:25">
      <c r="A53" s="12" t="s">
        <v>307</v>
      </c>
      <c r="B53" s="1" t="s">
        <v>1283</v>
      </c>
      <c r="C53" s="2" t="s">
        <v>1110</v>
      </c>
      <c r="D53" s="2"/>
      <c r="E53" s="1"/>
      <c r="F53" t="s">
        <v>360</v>
      </c>
      <c r="G53" t="s">
        <v>249</v>
      </c>
      <c r="H53" s="9">
        <v>38295</v>
      </c>
      <c r="I53" s="6" t="s">
        <v>11</v>
      </c>
      <c r="J53" t="s">
        <v>1081</v>
      </c>
      <c r="K53" t="s">
        <v>780</v>
      </c>
      <c r="L53" t="s">
        <v>1080</v>
      </c>
      <c r="M53" s="33" t="s">
        <v>32</v>
      </c>
      <c r="N53" s="34" t="s">
        <v>32</v>
      </c>
      <c r="O53" t="s">
        <v>975</v>
      </c>
      <c r="P53" t="s">
        <v>980</v>
      </c>
      <c r="Q53" t="s">
        <v>594</v>
      </c>
      <c r="R53" t="s">
        <v>595</v>
      </c>
      <c r="S53" t="s">
        <v>1886</v>
      </c>
      <c r="V53" s="56" t="s">
        <v>1398</v>
      </c>
      <c r="W53" s="13" t="str">
        <f t="shared" si="0"/>
        <v>SH999052.vgFU_yes_refs</v>
      </c>
      <c r="X53" s="12" t="str">
        <f t="shared" si="1"/>
        <v>&gt;SH999052.vgFU_yes_refs#AAAAGTCGTAACAAGGTTTCCGTAGGTGAACCTGCGGAAGGATCATTACAGAGTTCATGCCCTTACGGGTAGATCTCCCACCCTTGAATATTATACCTTAGTTGCTTTGGCAGGCCGTGGAAACACCATGGGCTTCGGCTTATGCGTGCCTGCCAGAGGAAAACAAACTCTGTTTTTAGTGATGTCTGAGTACTATATAATAGTTAAAACTTTCAACAACGGATCTCTTGGTTCTGGCATCGATGAAGAACGCAGCGAAATGCGATAAGTAATGTGAATTGCAGAATTCAGTGAATCATCGAATCTTTGAACGCACATTGCGCCCCGTGGTATTCCGCGGGGCATGCCTGTTCGAGCGTCATTTCAACCCATCAAGCTTCTGCTTGGTCTTGGGGCCTGCGGTTTCGCAGCCTCTAAACTCAGTGGCGGTGCTATTGAGCTCTGAGCGTAGTAATTTTTCTCGCTATAGGGTCTCGGTGGTAACTTGCCAGCAACCCCCAATTTTTATCAGGTTGACCTCGGATCAGGTAGGGATACCCGCTGAACTTAAGCATATCAATA</v>
      </c>
      <c r="Y53" t="str">
        <f t="shared" si="2"/>
        <v>SH999052.vgFU_yes_refs@k__Fungi;p__Ascomycota;c__Leotiomycetes;o__Helotiales;f__Incertae_sedis;g__Unidentified;s__Unidentified_</v>
      </c>
    </row>
    <row r="54" spans="1:25">
      <c r="A54" s="12" t="s">
        <v>377</v>
      </c>
      <c r="B54" s="1" t="s">
        <v>1284</v>
      </c>
      <c r="C54" s="2" t="s">
        <v>64</v>
      </c>
      <c r="D54" s="2" t="s">
        <v>316</v>
      </c>
      <c r="E54" s="1" t="s">
        <v>196</v>
      </c>
      <c r="F54" t="s">
        <v>378</v>
      </c>
      <c r="G54" t="s">
        <v>249</v>
      </c>
      <c r="H54" s="9">
        <v>38295</v>
      </c>
      <c r="I54" s="6" t="s">
        <v>11</v>
      </c>
      <c r="K54" t="s">
        <v>780</v>
      </c>
      <c r="L54" t="s">
        <v>1005</v>
      </c>
      <c r="M54" s="33" t="s">
        <v>32</v>
      </c>
      <c r="N54" s="34" t="s">
        <v>32</v>
      </c>
      <c r="O54" t="s">
        <v>975</v>
      </c>
      <c r="P54" t="s">
        <v>980</v>
      </c>
      <c r="Q54" t="s">
        <v>593</v>
      </c>
      <c r="R54" t="s">
        <v>1886</v>
      </c>
      <c r="S54" t="s">
        <v>1886</v>
      </c>
      <c r="V54" s="56" t="s">
        <v>1399</v>
      </c>
      <c r="W54" s="13" t="str">
        <f t="shared" si="0"/>
        <v>SH999053.vgFU_yes_refs</v>
      </c>
      <c r="X54" s="12" t="str">
        <f t="shared" si="1"/>
        <v>&gt;SH999053.vgFU_yes_refs#AACAAGGTTTCCGTAGGTGAACCTGCGGAAGGATCATTAACGAGTGTTTTTTGGCAAAGTTTTTCTTTGCTGAGAATCTCCCACCCTTTGTTTACTTGATGCTGTTATGGCAGCTTCGGTAGGAAGTCTCTTTTTTTCTATGAGAATTAGGAGAAAGAGCGACTGGTTTTTTCTTTGATGAGAACTGGTTTTTGCCTGCCGGAGTAACAAACTCTGATAATTTTTTGTATGTCTGAAATTATTTTTGAAAATAAATCAAAACTTTCAACAACGGATCTCTTGGTTCTGGCATCGATGAAGAACGCAGCGAAATGCGATAAGTAATGTGAATTGCAGAATTCAGTGAATCATCGAATCTTTGAACGCACATTGCGCCTCTTGGTATTCCTTGAGGCATGCCTGTTCGAGCGTCGTTTAGACCATAAGGCTTTTGCCTTGCGTTGAATGACTTGGTTCTCTTTTTTGAGCTAAGCATTCTAAACTGATTGGCGTCTGATTTAGCCGAAAGCACAGCGATATGTGATTGAAGGTTGAAGAAAGTACATTGCCAGTTTTTTTTATTTTAAAAGGTCGACCTCGGATCAAGCAAGACTACCCGCTGAACTTAAGCATATCAATAAGCGGAGGAA</v>
      </c>
      <c r="Y54" t="str">
        <f t="shared" si="2"/>
        <v>SH999053.vgFU_yes_refs@k__Fungi;p__Ascomycota;c__Dothideomycetes;o__Incertae_sedis;f__Incertae_sedis;g__Triscelophorus;s__Triscelophorus_acuminatus</v>
      </c>
    </row>
    <row r="55" spans="1:25" s="27" customFormat="1" ht="14.4">
      <c r="A55" s="26" t="s">
        <v>386</v>
      </c>
      <c r="B55" s="27" t="s">
        <v>1285</v>
      </c>
      <c r="C55" s="27" t="s">
        <v>387</v>
      </c>
      <c r="D55" s="27" t="s">
        <v>388</v>
      </c>
      <c r="E55" s="27" t="s">
        <v>196</v>
      </c>
      <c r="F55" s="27" t="s">
        <v>360</v>
      </c>
      <c r="G55" s="27" t="s">
        <v>249</v>
      </c>
      <c r="H55" s="28">
        <v>38295</v>
      </c>
      <c r="I55" s="29" t="s">
        <v>11</v>
      </c>
      <c r="J55" s="27" t="s">
        <v>1042</v>
      </c>
      <c r="K55" s="27" t="s">
        <v>780</v>
      </c>
      <c r="L55" s="44" t="s">
        <v>1041</v>
      </c>
      <c r="M55" s="29" t="s">
        <v>32</v>
      </c>
      <c r="N55" s="29" t="s">
        <v>32</v>
      </c>
      <c r="O55" s="27" t="s">
        <v>975</v>
      </c>
      <c r="P55" s="27" t="s">
        <v>980</v>
      </c>
      <c r="Q55" s="27" t="s">
        <v>594</v>
      </c>
      <c r="R55" s="27" t="s">
        <v>595</v>
      </c>
      <c r="S55" s="27" t="s">
        <v>1886</v>
      </c>
      <c r="V55" s="56" t="s">
        <v>1400</v>
      </c>
      <c r="W55" s="66" t="str">
        <f t="shared" si="0"/>
        <v>SH999054.vgFU_yes_refs</v>
      </c>
      <c r="X55" s="66" t="str">
        <f t="shared" si="1"/>
        <v>&gt;SH999054.vgFU_yes_refs#TAAGTAAAAGTCGTAACAAGGTTTCCGTAGGTGAACCTGCGGAAGGATCATTACAGAGAACATGCCCTTCGGGGTAGATCTCCCACCCTTTGTTTACAAATCTTTGTTGCTTTGGCAGGCCTGCCGCAAGGCTGCCGGCTTCGGCTGGACCGCGCCTGCCAGAGGACCTAAAACTCTTTTGTTTAATGTCGTCTGAGTACTATTTAATAGTTAAAACTTTCAACAACGGATCTCTTGGTTCTGGCATCGATGAAGAACGCAGCGAAATGCGATAAGTAATGTGAATTGCAGAATTCAGTGAATCATCGAATCTTTGAACGCACATTGCGCCCTCTGGTATTCCGGGGGGCATGCCTGTTCGAGCGTCATTACAACCCTCAAGCTCTGCTTGGTATTAGGCGTCGCCTGTCAAGGCGCGCCCCAAAACTAGTGGCGGTGCCATCTGGCTTCAAGCGTAGTAATTTGTCTCGCTTCGGAGAACCAGTTGTGTGCTCGCCAACAACCCCAAATTTTTTAAGGTTGACCTCGGATCAGGTAGGGATACCCGCTGAACTTAAGCATATCAATAAGCGGAGGAAA</v>
      </c>
      <c r="Y55" t="str">
        <f t="shared" si="2"/>
        <v>SH999054.vgFU_yes_refs@k__Fungi;p__Ascomycota;c__Leotiomycetes;o__Helotiales;f__Incertae_sedis;g__Brachiosphaera;s__Brachiosphaera_tropicalis</v>
      </c>
    </row>
    <row r="56" spans="1:25" ht="14.4">
      <c r="A56" s="12" t="s">
        <v>353</v>
      </c>
      <c r="B56" s="1" t="s">
        <v>1286</v>
      </c>
      <c r="C56" s="2" t="s">
        <v>349</v>
      </c>
      <c r="D56" s="2" t="s">
        <v>350</v>
      </c>
      <c r="E56" s="1" t="s">
        <v>351</v>
      </c>
      <c r="F56" t="s">
        <v>360</v>
      </c>
      <c r="G56" t="s">
        <v>249</v>
      </c>
      <c r="H56" s="9">
        <v>38322</v>
      </c>
      <c r="I56" s="6" t="s">
        <v>11</v>
      </c>
      <c r="K56" s="83" t="s">
        <v>1933</v>
      </c>
      <c r="L56" s="84" t="s">
        <v>1934</v>
      </c>
      <c r="M56" s="33" t="s">
        <v>32</v>
      </c>
      <c r="N56" s="34" t="s">
        <v>32</v>
      </c>
      <c r="O56" t="s">
        <v>975</v>
      </c>
      <c r="P56" t="s">
        <v>986</v>
      </c>
      <c r="Q56" t="s">
        <v>987</v>
      </c>
      <c r="R56" t="s">
        <v>1886</v>
      </c>
      <c r="S56" t="s">
        <v>1886</v>
      </c>
      <c r="V56" s="56" t="s">
        <v>1401</v>
      </c>
      <c r="W56" s="13" t="str">
        <f t="shared" si="0"/>
        <v>SH999055.vgFU_OM906796_refs</v>
      </c>
      <c r="X56" s="12" t="str">
        <f t="shared" si="1"/>
        <v>&gt;SH999055.vgFU_OM906796_refs#GTAACAAGGTTTCCGTAGGTGAACCTGCGGAAGGATCATTAGAGAATTTTATGGGGAGTTGAGCTGGCCGAAAGGCATGTGCTTGCTTTCTAAATTATCTTATCCATACACCTGTGCACCTTTGGGGAGAAATGCTTTTTTAAGTATTCTCCTCGTTTTTACACAAACTCTTATTATAACATTGAACGTGATATAGTGCCGCAAGGCCTTAATCAATATACAACTTTTAACAACGGATCTCTTGGCTCTCGCATCGATGAAGAACGCAGCGAATTGCGATAAGTAATGTGAATTGCAGAATTCAGTGAATCATCGAATCTTTGAACGCATCTTGCGCTCCCTGGTATTCCGGGGAGCATGCCTGTTCGAGTGTCGTAAACTTCTCAATCCAGCTAGTTTTTGCGAACTATTTGCTGGTATTGGATTTGGGCTTTGCTGCGTCAATGCAGCTGGCCTTAAAAGTATTAGCTGAATCTTGTCTGATGAAGACTGGTTTGACTCGGCGTGATAATTATCTGACCGCTGAGGACATCGCAAGATGGCCAGACTTTTTGACTGAGAGTCGCTTCTAATCGTCGGTTTATCTGACAATTTACTTCACACCTTTGACCTCGAATCAGGTAGGACTACCCGCTGAACTTAAGCATATCAATAAGCGGAGGAAAAGAAACTAACAAGGATTCCCCTAGTAACGGCGAGTGAAGCGGGAAGAGCTCAAATTTAAAATCTGGCAGCCTTCGGTTGTCCGAGTTGTAATCTAGAGAAGCGTTTTCCGCGCTGGACTGTGTACAAGTTTCCTGGATACGGAACATCATAGAGGGTGAGAATCCCGTCCTTGACACAGACTACCAGTGCTCTGTGATGCGCTCTCGACGAGTCGAGTTGTTTGGGATTGCAGCTCAAAATGGGAGGTAAATTCCTTCTAAAGCTAAATATTGGCGAGAGACCGATAGCGAACAAGTACCGTGAGGGAAAGATGAAAAGCACTTTGGAAAGAGAGTTAAACAGTACGTGAAATTGTTAAAAGGGAAACGCTTGAAGTCAGTCGCATCTACTTGGACTCAGCCTCTCGGTGTATTTCCTTGTAGATGGGCCAGCGTCCATGTGTGTCTGTCGGAAAAGGGGCAGAGGAATGTGGCTCTTCCGGGAGTGTTATAGCCTCTGCTCGTATACGAGAGATCATATGGAGTGGTACAGCATGCTTCGGTGGTGCTTGTGCTGGCATAATGGCTTTAAGCGACCCGTCTTGAAACACGGACCAAGGAGTCTAACATGTCTGCGAGTGTTTGAGTGGAAAACTCGAGCGCGAAATGAAAGTGATAGCTGGGAACCCCTCACGGGAGGCACCGGCGCCCCGAGCTGACCTTCTGTGACGCATCGGAGGTAGAGCATATATGTTGGGACCCGAAAGATGGTGAACTATGCCTGAATAGGGCGAAGCCAGAGGAAACTCTGGTGGAGGCTCGTAGCGATTCTGACGTGCAAATCGATCGTCAAATTTGGGTATAGGGGCGAAAGACTAATCGA</v>
      </c>
      <c r="Y56" t="str">
        <f t="shared" si="2"/>
        <v>SH999055.vgFU_OM906796_refs@k__Fungi;p__Basidiomycota;c__Agaricomycetes;o__Incertae_sedis;f__Incertae_sedis;g__Dendrosporomyces;s__Dendrosporomyces_prolifer</v>
      </c>
    </row>
    <row r="57" spans="1:25">
      <c r="A57" s="12" t="s">
        <v>419</v>
      </c>
      <c r="B57" s="1" t="s">
        <v>1287</v>
      </c>
      <c r="C57" s="2" t="s">
        <v>167</v>
      </c>
      <c r="D57" s="2" t="s">
        <v>1085</v>
      </c>
      <c r="E57" s="1" t="s">
        <v>1133</v>
      </c>
      <c r="F57" t="s">
        <v>360</v>
      </c>
      <c r="G57" t="s">
        <v>249</v>
      </c>
      <c r="H57" s="9">
        <v>38387</v>
      </c>
      <c r="I57" s="6" t="s">
        <v>11</v>
      </c>
      <c r="J57" t="s">
        <v>1084</v>
      </c>
      <c r="K57" t="s">
        <v>780</v>
      </c>
      <c r="L57" t="s">
        <v>1083</v>
      </c>
      <c r="M57" s="33" t="s">
        <v>32</v>
      </c>
      <c r="N57" s="34" t="s">
        <v>32</v>
      </c>
      <c r="O57" t="s">
        <v>975</v>
      </c>
      <c r="P57" t="s">
        <v>980</v>
      </c>
      <c r="Q57" t="s">
        <v>594</v>
      </c>
      <c r="R57" t="s">
        <v>595</v>
      </c>
      <c r="S57" t="s">
        <v>1886</v>
      </c>
      <c r="V57" s="56" t="s">
        <v>1402</v>
      </c>
      <c r="W57" s="13" t="str">
        <f t="shared" si="0"/>
        <v>SH999056.vgFU_yes_refs</v>
      </c>
      <c r="X57" s="12" t="str">
        <f t="shared" si="1"/>
        <v>&gt;SH999056.vgFU_yes_refs#GTTTCCGCAGCATAAGGAACACAAAAGTTGATTCTTTCGTGGTATAACTTATAGAAGCCTTAGTAACCCAGAAATGGGAGGTCACACGACTGTAAATAAAGTGACCGCATACTAGTTGACAGCATGTCAGCAACACGACCAGACTGGAGGGAACTCCTAAACCACCTACTGATGGTAGGTGGTGCGGGCTACCCACAGCGATTCCCCTGTCATATCATGGCTGGAAACGTTTACAGGCTAAGTGGTTGTGGGCAGAATACAAGATTCTGTTTAAGATATAGTCGGGCCTGATGGTCACCCATCAGAGTCTCATTATGTTGATTTTAGTAACAGATGAGACTATATGACAAACCGTTCCGTAGGTGAACCTGCGGAAGGATCATTATAGAGTAATTGGTATGGGTAAAACCTGCCAACTCTCCACCCTTTGTTTACATTACCTTTGTTGCTTTGGCAGGCCCGTCTTCGGACCGCTGGCTTCGGCTGGCCCGCGCCTGCCAGAGGACCTAAAACTCTGTTTAATCATATTGTCTGAGTACTATATAATAGTTAAAACTTTCAACAACGGATCTCTTGGTTCTGGCATCGATGAAGAACGCAGCGAAATGCGATAAGTAATGTGAATTGCAGAATTCAGTGAATCATCGAATCTTTGAACGCACATTGCGCCCTCTGGTATTCCGGGGGGCATGCCTGTTCGAGCGTCATTACAACCCTCAAGCTCTGCTTGGTATTAGGTCTCACCTGTCAAGGCGGGCCGTAAAATCAGTGGCGGTGCCATCTGGCTTCAAGCGTAGTAATTTTTCTCGCTTTGTTGATCCTGATGTGAACCTGCCAACAATCCCAATTTTATCAAAGGTTGACCTCGGATCAGGTAGGGATACCCGCTGAACTTAAGCATATCAATAAGCG</v>
      </c>
      <c r="Y57" t="str">
        <f t="shared" si="2"/>
        <v>SH999056.vgFU_yes_refs@k__Fungi;p__Ascomycota;c__Leotiomycetes;o__Helotiales;f__Incertae_sedis;g__Flagellospora;s__Flagellospora_acicularis</v>
      </c>
    </row>
    <row r="58" spans="1:25">
      <c r="A58" s="12" t="s">
        <v>422</v>
      </c>
      <c r="B58" s="1" t="s">
        <v>1288</v>
      </c>
      <c r="C58" s="2" t="s">
        <v>54</v>
      </c>
      <c r="D58" s="2" t="s">
        <v>1902</v>
      </c>
      <c r="E58" s="1"/>
      <c r="F58" t="s">
        <v>360</v>
      </c>
      <c r="G58" t="s">
        <v>249</v>
      </c>
      <c r="H58" s="9">
        <v>38387</v>
      </c>
      <c r="I58" s="6" t="s">
        <v>11</v>
      </c>
      <c r="J58" t="s">
        <v>1236</v>
      </c>
      <c r="K58" t="s">
        <v>780</v>
      </c>
      <c r="L58" t="s">
        <v>1235</v>
      </c>
      <c r="M58" s="33" t="s">
        <v>32</v>
      </c>
      <c r="N58" s="34" t="s">
        <v>32</v>
      </c>
      <c r="O58" t="s">
        <v>975</v>
      </c>
      <c r="P58" t="s">
        <v>980</v>
      </c>
      <c r="Q58" t="s">
        <v>594</v>
      </c>
      <c r="R58" t="s">
        <v>595</v>
      </c>
      <c r="S58" t="s">
        <v>1839</v>
      </c>
      <c r="V58" s="56" t="s">
        <v>1403</v>
      </c>
      <c r="W58" s="13" t="str">
        <f t="shared" si="0"/>
        <v>SH999057.vgFU_yes_refs</v>
      </c>
      <c r="X58" s="12" t="str">
        <f t="shared" si="1"/>
        <v>&gt;SH999057.vgFU_yes_refs#TAAGTAAAAGTCGTAACAAGGTTTCCGTAGGTGAACCTGCGGAAGGATCATTACAGTGTTCCCTGCCCTTTGGGGTAGGATCGCCCACCCTTGATTACTTATGAGTGTTGCTTTGGCGGGCCCCGCGGCCTGGCCGCGCCCCGGCTCCGGCGGGGGAGCGCCCGCCAGAGGATTCTACAAACCTGATTATCAGTGTCGTCTGAGTACTATATAATAGTTAAAACTTTCAACAACGGATCTCTTGGTTCTGGCATCGATGAAGAACGCAGCGAAATGCGATAAGTAATGTGAATTGCAGAATTCAGTGAATCATCGAATCTTTGAACGCACATTGCGCCCCGTGGCATTCCGCGGGGCATGCCTGTTCGAGCGTCATTATGACCAATCCAGCTCGCTGGGTCTTGGGCACCGCCGCCTGGCGGGCCTCAAAATCAGTGGCGGTCCGGCCGGGCTCTGAGCGTAGTACATCTTCTCGCTATAGGGTCCCGGGCGGCACTGGCCAACAACCCCCAATCTTTCACAGGTTGACCTCGGATCAGGTAGGGATACCCGCTGAACTTAAGCATATCAATAAGCGGAGGAAAAGAAACCAACCA</v>
      </c>
      <c r="Y58" t="str">
        <f t="shared" si="2"/>
        <v>SH999057.vgFU_yes_refs@k__Fungi;p__Ascomycota;c__Leotiomycetes;o__Helotiales;f__Tricladiaceae;g__Mycofalcella;s__Mycofalcella_sp.2</v>
      </c>
    </row>
    <row r="59" spans="1:25">
      <c r="A59" s="12" t="s">
        <v>423</v>
      </c>
      <c r="B59" s="1" t="s">
        <v>1288</v>
      </c>
      <c r="C59" s="2" t="s">
        <v>54</v>
      </c>
      <c r="D59" s="2" t="s">
        <v>1902</v>
      </c>
      <c r="E59" s="1"/>
      <c r="F59" t="s">
        <v>360</v>
      </c>
      <c r="G59" t="s">
        <v>249</v>
      </c>
      <c r="H59" s="9">
        <v>38387</v>
      </c>
      <c r="I59" s="6" t="s">
        <v>11</v>
      </c>
      <c r="K59" t="s">
        <v>780</v>
      </c>
      <c r="L59" t="s">
        <v>1235</v>
      </c>
      <c r="M59" s="33" t="s">
        <v>32</v>
      </c>
      <c r="N59" s="34" t="s">
        <v>32</v>
      </c>
      <c r="O59" t="s">
        <v>975</v>
      </c>
      <c r="P59" t="s">
        <v>980</v>
      </c>
      <c r="Q59" t="s">
        <v>594</v>
      </c>
      <c r="R59" t="s">
        <v>595</v>
      </c>
      <c r="S59" t="s">
        <v>1839</v>
      </c>
      <c r="V59" s="56" t="s">
        <v>1404</v>
      </c>
      <c r="W59" s="13" t="str">
        <f t="shared" si="0"/>
        <v>SH999058.vgFU_yes_refs</v>
      </c>
      <c r="X59" s="12" t="str">
        <f t="shared" si="1"/>
        <v>&gt;SH999058.vgFU_yes_refs#TAAGTAAAAGTCGTAACAAGGTTTCCGTAGGTGAACCTGCGGAAGGATCATTACAGTGTTCCCTGCCCTTTGGGGTAGGATCGCCCACCCTTGATTACTTATGAGTGTTGCTTTGGCGGGCCCCGCGGCCTGGCCGCGCCCCGGCTCCGGCGGGGGAGCGCCCGCCAGAGGATTCTACAAACCTGATTATCAGTGTCGTCTGAGTACTATATAATAGTTAAAACTTTCAACAACGGATCTCTTGGTTCTGGCATCGATGAAGAACGCAGCGAAATGCGATAAGTAATGTGAATTGCAGAATTCAGTGAATCATCGAATCTTTGAACGCACATTGCGCCCCGTGGCATTCCGCGGGGCATGCCTGTTCGAGCGTCATTATGACCAATCCAGCTCGCTGGGTCTTGGGCACCGCCGCCTGGCGGGCCTCAAAATCAGTGGCGGTCCGGCCGGGCTCTGAGCGTAGTACATCTTCTCGCTATAGGGTCCCGGGCGGCACTGGCCAACAACCCCCAATCTTTCACAGGTTGACCTCGGATCAGGTAGGGATACCCGCTGAACTTAAGCATATCAATAAGCGGAGGAAAAGAAACCAACCA</v>
      </c>
      <c r="Y59" t="str">
        <f t="shared" si="2"/>
        <v>SH999058.vgFU_yes_refs@k__Fungi;p__Ascomycota;c__Leotiomycetes;o__Helotiales;f__Tricladiaceae;g__Mycofalcella;s__Mycofalcella_sp.2</v>
      </c>
    </row>
    <row r="60" spans="1:25">
      <c r="A60" s="12" t="s">
        <v>417</v>
      </c>
      <c r="B60" s="1" t="s">
        <v>1289</v>
      </c>
      <c r="C60" s="2" t="s">
        <v>167</v>
      </c>
      <c r="D60" s="2" t="s">
        <v>1902</v>
      </c>
      <c r="E60" s="1"/>
      <c r="F60" t="s">
        <v>360</v>
      </c>
      <c r="G60" t="s">
        <v>249</v>
      </c>
      <c r="H60" s="9">
        <v>38387</v>
      </c>
      <c r="I60" s="6" t="s">
        <v>11</v>
      </c>
      <c r="K60" t="s">
        <v>780</v>
      </c>
      <c r="L60" t="s">
        <v>1550</v>
      </c>
      <c r="M60" s="33" t="s">
        <v>32</v>
      </c>
      <c r="N60" s="34" t="s">
        <v>32</v>
      </c>
      <c r="O60" t="s">
        <v>975</v>
      </c>
      <c r="P60" t="s">
        <v>980</v>
      </c>
      <c r="Q60" t="s">
        <v>594</v>
      </c>
      <c r="R60" t="s">
        <v>595</v>
      </c>
      <c r="S60" s="40" t="s">
        <v>1886</v>
      </c>
      <c r="V60" s="56" t="s">
        <v>1405</v>
      </c>
      <c r="W60" s="13" t="str">
        <f t="shared" si="0"/>
        <v>SH999059.vgFU_yes_refs</v>
      </c>
      <c r="X60" s="12" t="str">
        <f t="shared" si="1"/>
        <v>&gt;SH999059.vgFU_yes_refs#AAGTAAAAGTCGTAACAAGGTTTCCGTAGGTGAACCTGCGGAAGGATCATTATAGAGATTGGTTGGGTAACACCTTCCAAAACTCCCACCCTTTGTTTACATTACCTTTGTTGCTTTGGTAGGCCCGTCATTTTGACCGCCGGCTTCGGCTGGCCAGTGCCTACCAGAGGACCTAAAACTCTGTTTAATTGTATTGTCTGAGTACTATATAATAGTTAAAACTTTCAACAACGGATCTCTTGGTTCTGGCATCGATGAAGAACGCAGCGAAATGCGATAAGTAATGTGAATTGCAGAATTCAGTGAATCATCGAATCTTTGAACGCACATTGCGCCCTCTGGTATTCCGGGGGGCATGCCTGTTCGAGCGTCATTACAACCCTCAAGCTCAGCTTGGTATTAGGCCTCACTCTGTAAGGGCGTGCCGTAAAATCAGTGGCGGTGCCATCTGGCTTCAAGCGTAGTAATTCTCTCGCTTTGAAGGTTAGGTGGCTACTTGCCAGCAACCCCAATTTTTTATAGGTTGACCTCGGATCAGGTAGGGATACCCGCTGAACTTAAGCATATCAATAAGCGGAGGAAAAGAAACCAACCA</v>
      </c>
      <c r="Y60" t="str">
        <f t="shared" si="2"/>
        <v>SH999059.vgFU_yes_refs@k__Fungi;p__Ascomycota;c__Leotiomycetes;o__Helotiales;f__Incertae_sedis;g__Flagellospora;s__Flagellospora_sp.2</v>
      </c>
    </row>
    <row r="61" spans="1:25">
      <c r="A61" s="12" t="s">
        <v>421</v>
      </c>
      <c r="B61" s="1" t="s">
        <v>1287</v>
      </c>
      <c r="C61" s="2" t="s">
        <v>167</v>
      </c>
      <c r="D61" s="2" t="s">
        <v>1085</v>
      </c>
      <c r="E61" s="1" t="s">
        <v>1133</v>
      </c>
      <c r="F61" t="s">
        <v>360</v>
      </c>
      <c r="G61" t="s">
        <v>249</v>
      </c>
      <c r="H61" s="9">
        <v>38387</v>
      </c>
      <c r="I61" s="6" t="s">
        <v>11</v>
      </c>
      <c r="J61" t="s">
        <v>1086</v>
      </c>
      <c r="K61" t="s">
        <v>780</v>
      </c>
      <c r="L61" t="s">
        <v>1704</v>
      </c>
      <c r="M61" s="33" t="s">
        <v>32</v>
      </c>
      <c r="N61" s="34" t="s">
        <v>32</v>
      </c>
      <c r="O61" t="s">
        <v>975</v>
      </c>
      <c r="P61" t="s">
        <v>980</v>
      </c>
      <c r="Q61" t="s">
        <v>594</v>
      </c>
      <c r="R61" t="s">
        <v>595</v>
      </c>
      <c r="S61" t="s">
        <v>1886</v>
      </c>
      <c r="V61" s="56" t="s">
        <v>1406</v>
      </c>
      <c r="W61" s="13" t="str">
        <f t="shared" si="0"/>
        <v>SH999060.vgFU_yes_refs</v>
      </c>
      <c r="X61" s="12" t="str">
        <f t="shared" si="1"/>
        <v>&gt;SH999060.vgFU_yes_refs#GTAACAAGGTTTCCGTAGGTGAACCTGCGGAAGGATCATTATAGAGTATTTGGTATGGGTAAAACCTGCCAACTCTCCACCCTTTGTTTACATTACCTTTGTTGCTTTGGCAGGCCCGTCTTCGGACCGCTGGCTTCGGCTGGCCCGCGCCTGCCAGAGGACCTAAAACTCTGTTTAATCATATTGTCTGAGTACTATATAATAGTTAAAACTTTCAACAACGGATCTCTTGGTTCTGGCATCGATGAAGAACGCAGCGAAATGCGATAAGTAATGTGAATTGCAGAATTCAGTGAATCATCGAATCTTTGAACGCACATTGCGCCCTCTGGTATTCCGGGGGGCATGCCTGTTCGAGCGTCATTACAACCCTCAAGCTCTGCTTGGTATTAGGTCTCACCTGTCAAGGCGGACCGTAAAATCAGTGGCGGTGCCATCTGGCTTCAAGCGTAGTAATTTTTCTCGCTTTGTTGATCTTGATGTGAACCTGCCAACAACCCCAATTTTATCAAAGGTTGACCTCGGATCAGGTAGGGATACCCGCTGAACTTAAGCATATCAATAAGCGGAGGAAAA</v>
      </c>
      <c r="Y61" t="str">
        <f t="shared" si="2"/>
        <v>SH999060.vgFU_yes_refs@k__Fungi;p__Ascomycota;c__Leotiomycetes;o__Helotiales;f__Incertae_sedis;g__Flagellospora;s__Flagellospora_acicularis</v>
      </c>
    </row>
    <row r="62" spans="1:25">
      <c r="A62" s="12" t="s">
        <v>443</v>
      </c>
      <c r="B62" s="1" t="s">
        <v>1290</v>
      </c>
      <c r="C62" s="2" t="s">
        <v>1219</v>
      </c>
      <c r="D62" s="2" t="s">
        <v>1220</v>
      </c>
      <c r="E62" s="1" t="s">
        <v>1133</v>
      </c>
      <c r="F62" t="s">
        <v>472</v>
      </c>
      <c r="G62" t="s">
        <v>249</v>
      </c>
      <c r="H62" s="9">
        <v>38389</v>
      </c>
      <c r="I62" s="6" t="s">
        <v>11</v>
      </c>
      <c r="J62" t="s">
        <v>1222</v>
      </c>
      <c r="K62" t="s">
        <v>780</v>
      </c>
      <c r="L62" t="s">
        <v>1221</v>
      </c>
      <c r="M62" s="33" t="s">
        <v>32</v>
      </c>
      <c r="N62" s="34" t="s">
        <v>32</v>
      </c>
      <c r="O62" t="s">
        <v>975</v>
      </c>
      <c r="P62" t="s">
        <v>980</v>
      </c>
      <c r="Q62" t="s">
        <v>594</v>
      </c>
      <c r="R62" t="s">
        <v>595</v>
      </c>
      <c r="S62" t="s">
        <v>1886</v>
      </c>
      <c r="V62" s="56" t="s">
        <v>1407</v>
      </c>
      <c r="W62" s="13" t="str">
        <f t="shared" si="0"/>
        <v>SH999061.vgFU_yes_refs</v>
      </c>
      <c r="X62" s="12" t="str">
        <f t="shared" si="1"/>
        <v>&gt;SH999061.vgFU_yes_refs#TGCGGAAGGATCATTACCTATCTCGTGAAAGCCTCTGGACGGGTCAATTACCTGGAGGTGGAATCGAGGATAAAGAAGAAAAGGTGCGCATCGTCCGGCCCGTCGGGGCGTAGCCTATATTTAACCCTATGTTTACTCTACCTTTGTTGCTTTGGCAAGGCTCCCGCCCGGGTGGTTCCGGGCCGGGCCCTGCCAGAGGGCCCCTACTCGTGGATAGTTTCTGTTTGTCTGAGTACGATATAATCGTTTACAACTTTTAACAATGGATCTCTTGGCTCTGGCATCGATGAAGAACGCAGCGAAACGCGATATGTAATGTGAATTGCAGACTTTAGTGAATCATCGAATCTTTGAACGCACATTGCGCCCCGTGGCATTCCGCGGGGCATACCTGTTCGAGCGTCATTACAACCTCTCCAGCTCCGCTGGGTCTTGGGGCTGGCCGTCCTGGCCTCCCTTAAAGCTAGATGCGGCGCCCGGTGGCTCCAAGCGTAGTACTTTTCTCGCTCTGGTCCCCGCTGTGGCTCCTGCTACATAACCCCATCTTTCTATGGTTGACCTCGAATCAGGTAGGGATACCCGCTGAACTTAAGCATATCAATAAGCGGAGGAAAA</v>
      </c>
      <c r="Y62" t="str">
        <f t="shared" si="2"/>
        <v>SH999061.vgFU_yes_refs@k__Fungi;p__Ascomycota;c__Leotiomycetes;o__Helotiales;f__Incertae_sedis;g__Pseudoarticulospora;s__Pseudoarticulospora_caudata</v>
      </c>
    </row>
    <row r="63" spans="1:25">
      <c r="A63" s="12" t="s">
        <v>444</v>
      </c>
      <c r="B63" s="1" t="s">
        <v>1290</v>
      </c>
      <c r="C63" s="2" t="s">
        <v>1219</v>
      </c>
      <c r="D63" s="2" t="s">
        <v>1220</v>
      </c>
      <c r="E63" s="1" t="s">
        <v>1133</v>
      </c>
      <c r="F63" t="s">
        <v>473</v>
      </c>
      <c r="G63" t="s">
        <v>249</v>
      </c>
      <c r="H63" s="9">
        <v>38389</v>
      </c>
      <c r="I63" s="6" t="s">
        <v>11</v>
      </c>
      <c r="K63" t="s">
        <v>780</v>
      </c>
      <c r="L63" t="s">
        <v>1223</v>
      </c>
      <c r="M63" s="33" t="s">
        <v>32</v>
      </c>
      <c r="N63" s="34" t="s">
        <v>32</v>
      </c>
      <c r="O63" t="s">
        <v>975</v>
      </c>
      <c r="P63" t="s">
        <v>980</v>
      </c>
      <c r="Q63" t="s">
        <v>594</v>
      </c>
      <c r="R63" t="s">
        <v>595</v>
      </c>
      <c r="S63" t="s">
        <v>1886</v>
      </c>
      <c r="V63" s="56" t="s">
        <v>1408</v>
      </c>
      <c r="W63" s="13" t="str">
        <f t="shared" si="0"/>
        <v>SH999062.vgFU_yes_refs</v>
      </c>
      <c r="X63" s="12" t="str">
        <f t="shared" si="1"/>
        <v>&gt;SH999062.vgFU_yes_refs#CATTACCTATCTCGTGAAAGCCTCTGGACGGGTCAATTACCTGGAGGTGGAATCGAGGATAAAGAAGAAAAGGTGCGCATCGTCCGGCCCGTCGGGGCGTAGCCTATATTTAACCCTATGTTTACTCTACCTTTGTTGCTTTGGCAAGGCTCCCGCCCGGGTGGTTCCGGGCCGGGCCCTGCCAGAGGGCCCCTACTCGTGGATAGTTTCTGTTTGTCTGAGTACGATATAATCGTTTACAACTTTTAACAATGGATCTCTTGGCTCTGGCATCGATGAAGAACGCAGCGAAACGCGATATGTAATGTGAATTGCAGACTTTAGTGAATCATCGAATCTTTGAACGCACATTGCGCCCCGTGGCATTCCGCGGGGCATACCTGTTCGAGCGTCATTACAACCTCTCCAGCTCCGCTGGGTCTTGGGGCTGGCCGTCCTGGCCTCCCTTAAAGCTAGATGCGGCGCCCGGTGGCTCCAAGCGTAGTACTTTTCTCGCTCTGGTCCCCGCTGTGGCTCCTGCTACATAACCCCATCTTTCTATGGTTGAC</v>
      </c>
      <c r="Y63" t="str">
        <f t="shared" si="2"/>
        <v>SH999062.vgFU_yes_refs@k__Fungi;p__Ascomycota;c__Leotiomycetes;o__Helotiales;f__Incertae_sedis;g__Pseudoarticulospora;s__Pseudoarticulospora_caudata</v>
      </c>
    </row>
    <row r="64" spans="1:25">
      <c r="A64" s="12" t="s">
        <v>428</v>
      </c>
      <c r="B64" s="1"/>
      <c r="C64" s="2" t="s">
        <v>50</v>
      </c>
      <c r="D64" s="2" t="s">
        <v>1837</v>
      </c>
      <c r="F64" t="s">
        <v>425</v>
      </c>
      <c r="G64" t="s">
        <v>249</v>
      </c>
      <c r="H64" s="9">
        <v>38451</v>
      </c>
      <c r="I64" s="6" t="s">
        <v>11</v>
      </c>
      <c r="J64" t="s">
        <v>1088</v>
      </c>
      <c r="K64" t="s">
        <v>780</v>
      </c>
      <c r="L64" t="s">
        <v>1087</v>
      </c>
      <c r="M64" s="33" t="s">
        <v>32</v>
      </c>
      <c r="N64" s="34" t="s">
        <v>32</v>
      </c>
      <c r="O64" t="s">
        <v>975</v>
      </c>
      <c r="P64" t="s">
        <v>980</v>
      </c>
      <c r="Q64" t="s">
        <v>594</v>
      </c>
      <c r="R64" t="s">
        <v>595</v>
      </c>
      <c r="S64" t="s">
        <v>1839</v>
      </c>
      <c r="V64" s="56" t="s">
        <v>1409</v>
      </c>
      <c r="W64" s="13" t="str">
        <f t="shared" si="0"/>
        <v>SH999063.vgFU_yes_refs</v>
      </c>
      <c r="X64" s="12" t="str">
        <f t="shared" si="1"/>
        <v>&gt;SH999063.vgFU_yes_refs#GTAACAAGGTTTCCGTAGGTGAACCTGCGGAAGGATCATTACAGTGTTCCCTGCCCTTCGGGGTAGGATCGCCACCCTTGATTATTTATGAGTGTTGCTTTGGCGGGCCTCGTGGCCTAGTCGCGCCCCGGCTTCGGCGGGGGAGCGCCCGCCAGAGGATTCTATAAACCTGATTATTAGTGTCGTCTGAGTACTATATAATAGTTAAAACTTTCAACAACGGATCTCTTGGTTCTGGCATCGATGAAGAACGCAGCGAAATGCGATAAGTAATGTGAATTGCAGAATTCAGTGAATCATCGAATCTTTGAACGCACATTGCGCCCCGTGGTATTCCGCGGGGCATGCCTGTTCGAGCGTCATTATAACCAATCCAGCTCGCTGGGTCTTGGGTACCGCCGCCTGGCGGGCCTTAAAATCAGTGGCGGTACGGCCGGGCTCTGAGCGTAGTAAATCTTTCTCGCTACAGGGTCCCGGGCGGCACTGGCCAGCAACCCCCCATCTTTTATAGGTTGACCTCGGATCAGGTAGGGATACCCGCTGAACTTAAGCATATCAATAAGCGGAGGAAA</v>
      </c>
      <c r="Y64" t="str">
        <f t="shared" si="2"/>
        <v>SH999063.vgFU_yes_refs@k__Fungi;p__Ascomycota;c__Leotiomycetes;o__Helotiales;f__Tricladiaceae;g__Tricladium;s__Tricladium_varicosporoides</v>
      </c>
    </row>
    <row r="65" spans="1:25" ht="14.4">
      <c r="A65" s="12" t="s">
        <v>434</v>
      </c>
      <c r="B65" s="1" t="s">
        <v>1292</v>
      </c>
      <c r="C65" s="2" t="s">
        <v>435</v>
      </c>
      <c r="D65" s="2" t="s">
        <v>436</v>
      </c>
      <c r="E65" s="1" t="s">
        <v>196</v>
      </c>
      <c r="F65" t="s">
        <v>425</v>
      </c>
      <c r="G65" t="s">
        <v>249</v>
      </c>
      <c r="H65" s="9">
        <v>38451</v>
      </c>
      <c r="I65" s="6" t="s">
        <v>11</v>
      </c>
      <c r="J65" t="s">
        <v>1094</v>
      </c>
      <c r="K65" s="83" t="s">
        <v>1950</v>
      </c>
      <c r="L65" t="s">
        <v>1093</v>
      </c>
      <c r="M65" s="33" t="s">
        <v>32</v>
      </c>
      <c r="N65" s="34" t="s">
        <v>32</v>
      </c>
      <c r="O65" t="s">
        <v>975</v>
      </c>
      <c r="P65" t="s">
        <v>980</v>
      </c>
      <c r="Q65" t="s">
        <v>994</v>
      </c>
      <c r="R65" t="s">
        <v>995</v>
      </c>
      <c r="S65" t="s">
        <v>1886</v>
      </c>
      <c r="V65" s="56" t="s">
        <v>1410</v>
      </c>
      <c r="W65" s="13" t="str">
        <f t="shared" si="0"/>
        <v>SH999064.vgFU_OM907738_refs</v>
      </c>
      <c r="X65" s="12" t="str">
        <f t="shared" si="1"/>
        <v>&gt;SH999064.vgFU_OM907738_refs#GTAACAAGGTTTCCGTAGGTGAACCTGCGGAAGGATCATTAATTACGCCCCGCTTTTTGCTAAGCGGTGGATTCTTCAACCCAAGCCACCATGGTGAACTAAAACATAACTTGCTTCCCGTGACTGGTCGTCTTAACGGACGATTGGAATACTCGGGCAACCAAACCCCTGCAAACTTTTGTTTGTGAAAAAAAACTAAGAAAACCTGTTTTAAATTGAAAATTGTCTGAACAGAAATTTCTATAAAATGAAATTAAAACTTTCAACAACGGATCTCTTGGTTCTCGCATCGATGAAGAACGCAGCGAAACGCGATAGTTAATGTGAATTGCAGAATTCAGTGAATCATCGAGTCTTTGAACGCACATTGCGCCCTTTGGTATTCCGAAGGGCATGTCTGTTCGAGCGTCATTTCCACACTCGCCTCTAAACCAGGCGGTCATGGGGATCCCAACCACGTAAGGGACGGGCGTTGAGCCCGTTCCGCTCACTGCGGGTTGGGGCCTTTAAATTTGTGGTCCACTACCGTAACCGGCCTGAACGAACCTGATAAAACTTTTTGTTTGGCTCACCCAGAAATCGGATTGCGCGTTGGCAGAATCATAAACCAAAAACTTTAAGGCTTGACCTCGGATCAGACAAGGATACCCGCTGAACTTAAGCATATCAATAAGCGGAGGAA</v>
      </c>
      <c r="Y65" t="str">
        <f t="shared" si="2"/>
        <v>SH999064.vgFU_OM907738_refs@k__Fungi;p__Ascomycota;c__Orbiliomycetes;o__Orbiliales;f__Incertae_sedis;g__Isthmotricladia;s__Isthmotricladia_gombakiensis</v>
      </c>
    </row>
    <row r="66" spans="1:25" ht="14.4">
      <c r="A66" s="12" t="s">
        <v>454</v>
      </c>
      <c r="B66" s="1" t="s">
        <v>1293</v>
      </c>
      <c r="C66" s="2" t="s">
        <v>183</v>
      </c>
      <c r="D66" s="2" t="s">
        <v>260</v>
      </c>
      <c r="E66" s="1" t="s">
        <v>566</v>
      </c>
      <c r="F66" t="s">
        <v>457</v>
      </c>
      <c r="G66" t="s">
        <v>458</v>
      </c>
      <c r="H66" s="9">
        <v>39196</v>
      </c>
      <c r="I66" s="6" t="s">
        <v>11</v>
      </c>
      <c r="J66" t="s">
        <v>1096</v>
      </c>
      <c r="K66" s="83" t="s">
        <v>1957</v>
      </c>
      <c r="L66" t="s">
        <v>1095</v>
      </c>
      <c r="M66" s="33" t="s">
        <v>32</v>
      </c>
      <c r="N66" s="34" t="s">
        <v>32</v>
      </c>
      <c r="O66" t="s">
        <v>975</v>
      </c>
      <c r="P66" t="s">
        <v>980</v>
      </c>
      <c r="Q66" t="s">
        <v>983</v>
      </c>
      <c r="R66" t="s">
        <v>1886</v>
      </c>
      <c r="S66" t="s">
        <v>1886</v>
      </c>
      <c r="V66" s="56" t="s">
        <v>1411</v>
      </c>
      <c r="W66" s="13" t="str">
        <f t="shared" si="0"/>
        <v>SH999065.vgFU_OM907745_refs</v>
      </c>
      <c r="X66" s="12" t="str">
        <f t="shared" si="1"/>
        <v>&gt;SH999065.vgFU_OM907745_refs#GTAACAAGGTCTCCGTTGGTGAACCAGCGGAGGGATCATTACAAAACGAGTATTCGTACTCTTCAACCCTTTGTGAACATACCTTTTGTCAGTTGCTTCGGCGCGGCGGCCCCTGGGAGGGGCCCCGGGGCCCGGCCTGAGCCGGGCGCCCGCCGGAGGAGCGCAACCACAAACTCTTGCTGTACCCCAGTGGCACGTCCGAGTACAAACAAAAAAACAAGTTAAAACTTTCAACAACGGATCTCTTGGTTCTGGCATCGATGAAGAACGCAGCGAAATGCGATAAGTAATGTGAATTGCAGAATTCAGTGAATCATCGAATCTTTGAACGCACATTGCGCCCGCCAGCATTCTGGCGGGCATGCCTGTTCGAGCGTCATTTCAACCCCTCAGGCCCTGGTGCCTGGCGTCGGGGCCCTCCCTCGCGGGAGGCTCCCAGAGACAGTGGCGGACCCGCCGCGGCTCCGAGCGCAGTAGTAACATTCTCGCTCCGGAGGTCCGCGGGGGGCTCCCGGCCGTAAAACCCCCGGCTTGCCGGAATCTCAAGGTTGACCTCGGATCAGGTAGGAATACCCGCTGAACTTAAGCATATCAATAAGCGGAGGAAAA</v>
      </c>
      <c r="Y66" t="str">
        <f t="shared" si="2"/>
        <v>SH999065.vgFU_OM907745_refs@k__Fungi;p__Ascomycota;c__Sordariomycetes;o__Incertae_sedis;f__Incertae_sedis;g__Pyramidospora;s__Pyramidospora_constricta</v>
      </c>
    </row>
    <row r="67" spans="1:25">
      <c r="A67" s="12" t="s">
        <v>453</v>
      </c>
      <c r="B67" s="1" t="s">
        <v>1294</v>
      </c>
      <c r="C67" s="2" t="s">
        <v>380</v>
      </c>
      <c r="D67" s="2" t="s">
        <v>451</v>
      </c>
      <c r="E67" s="1"/>
      <c r="F67" s="3" t="s">
        <v>460</v>
      </c>
      <c r="G67" t="s">
        <v>459</v>
      </c>
      <c r="H67" s="9">
        <v>39182</v>
      </c>
      <c r="I67" s="6" t="s">
        <v>11</v>
      </c>
      <c r="J67" t="s">
        <v>452</v>
      </c>
      <c r="K67" t="s">
        <v>780</v>
      </c>
      <c r="L67" t="s">
        <v>1079</v>
      </c>
      <c r="M67" s="33" t="s">
        <v>32</v>
      </c>
      <c r="N67" s="34" t="s">
        <v>32</v>
      </c>
      <c r="O67" t="s">
        <v>975</v>
      </c>
      <c r="P67" t="s">
        <v>980</v>
      </c>
      <c r="Q67" t="s">
        <v>1886</v>
      </c>
      <c r="R67" t="s">
        <v>1886</v>
      </c>
      <c r="S67" t="s">
        <v>1886</v>
      </c>
      <c r="V67" s="56" t="s">
        <v>1412</v>
      </c>
      <c r="W67" s="13" t="str">
        <f t="shared" ref="W67:W130" si="3">CONCATENATE("SH",V67,".vgFU_",K67,"_refs")</f>
        <v>SH999066.vgFU_yes_refs</v>
      </c>
      <c r="X67" s="12" t="str">
        <f t="shared" ref="X67:X130" si="4">CONCATENATE("&gt;",W67,"#",L67)</f>
        <v>&gt;SH999066.vgFU_yes_refs#GTAACAAGGTCTCCGTTGGTGAACCAGCGGAGGGATCATTACAGAAGCATTTTTTGCTCCTAAAACACCTGTGAACATACCTTTTATTAGTTGCTTCGGCGGATCTGCCCCTCGGGGGGCGCCCAAGGTCCGCCGGAGGTTTTTAAAACTCTTGTTTTTAGTGGTCTTCAGAACAAACAAAAAATAAATCAAAACTTTCAACAACGGATCTCTTGGCTCTAGCATCGATGAAGAACGCAGCGAAACGCGATAGGTAATGCGAATTGCAGAATTCCGTGAGTCATCGAATCTTTGAACGCACATTGCGCCCGCCGGTATTCTGGCGGGCATGCCTGTTCGAGCGTCATTTCAACCCTCGGGCCTGTCCCGGTGTTGGGGCTCCGTGCTCACCCACGGACCCCGAAATGTAGTGGCGGAGCCGCCTAGCACTCAGCGTAGTAATTTTTCTCGTTGGGCGCGATAGCGGTCGCTTGCCGTTAAACAACCATTATTTTAACTTGTTTGACCTCGGATCAGGTAGGAATACCCGCTGAACTTAAGCATATCAATAAGCGGAGGAAA</v>
      </c>
      <c r="Y67" t="str">
        <f t="shared" ref="Y67:Y130" si="5">CONCATENATE(W67,"@","k__",O67,";p__",P67,";c__",Q67,";o__",R67,";f__",S67,";g__",C67,";s__",C67,"_",D67)</f>
        <v>SH999066.vgFU_yes_refs@k__Fungi;p__Ascomycota;c__Incertae_sedis;o__Incertae_sedis;f__Incertae_sedis;g__Tetranacrium;s__Tetranacrium_sp.</v>
      </c>
    </row>
    <row r="68" spans="1:25">
      <c r="A68" s="12" t="s">
        <v>464</v>
      </c>
      <c r="B68" s="1" t="s">
        <v>1284</v>
      </c>
      <c r="C68" s="2" t="s">
        <v>64</v>
      </c>
      <c r="D68" s="2" t="s">
        <v>316</v>
      </c>
      <c r="E68" s="1" t="s">
        <v>196</v>
      </c>
      <c r="F68" s="3" t="s">
        <v>469</v>
      </c>
      <c r="G68" t="s">
        <v>471</v>
      </c>
      <c r="H68" s="9">
        <v>39242</v>
      </c>
      <c r="I68" s="6" t="s">
        <v>11</v>
      </c>
      <c r="K68" t="s">
        <v>780</v>
      </c>
      <c r="L68" t="s">
        <v>1004</v>
      </c>
      <c r="M68" s="33" t="s">
        <v>32</v>
      </c>
      <c r="N68" s="34" t="s">
        <v>32</v>
      </c>
      <c r="O68" t="s">
        <v>975</v>
      </c>
      <c r="P68" t="s">
        <v>980</v>
      </c>
      <c r="Q68" t="s">
        <v>593</v>
      </c>
      <c r="R68" t="s">
        <v>1886</v>
      </c>
      <c r="S68" t="s">
        <v>1886</v>
      </c>
      <c r="V68" s="56" t="s">
        <v>1413</v>
      </c>
      <c r="W68" s="13" t="str">
        <f t="shared" si="3"/>
        <v>SH999067.vgFU_yes_refs</v>
      </c>
      <c r="X68" s="12" t="str">
        <f t="shared" si="4"/>
        <v>&gt;SH999067.vgFU_yes_refs#GTAACAAGGTTTCCGTAGGTGAACCTGCGGAAGGATCATTAACGAGTGTTTTTTGGCAAAGTTTTTCTTTGCTGAGAATCTCCCACCCTTTGTTTACTTGATGCTGTTATGGCAGCTTCGGTAGGAAGTCTCTTTTTTTCTATGAGAATTAGGAGAAAGAGCGACTGGTTTTTTCTTTGATGAGAACTGGTTTTTGCCTGCCGGAGTAACAAACTCTGATAATTTTTTGTATGTCTGAAATTATTTTTGAAAATAAATCAAAACTTTCAACAACGGATCTCTTGGTTCTGGCATCGATGAAGAACGCAGCGAAATGCGATAAGTAATGTGAATTGCAGAATTCAGTGAATCATCGAATCTTTGAACGCACATTGCGCCTCTTGGTATTCCTTGAGGCATGCCTGTTCGAGCGTCGTTTAGACCATAAGGCTTTTGCCTTGCGTTGAATGACTTGGTTCTCTTTTTTGAGCTAAGCATTCTAAACTGATTGGCGTCTGATTTAGCCGAAAGCACAGCGATATGTGATTGAAGGTTGAAGAAAGTACATTGCCAGTTTTTTTTATTTTAAAAGGTCGACCTCGGATCAAGCAAGACTACCCGCTGAACTTAAGCATATCAATAAGCGGAGGAAAA</v>
      </c>
      <c r="Y68" t="str">
        <f t="shared" si="5"/>
        <v>SH999067.vgFU_yes_refs@k__Fungi;p__Ascomycota;c__Dothideomycetes;o__Incertae_sedis;f__Incertae_sedis;g__Triscelophorus;s__Triscelophorus_acuminatus</v>
      </c>
    </row>
    <row r="69" spans="1:25">
      <c r="A69" s="12" t="s">
        <v>466</v>
      </c>
      <c r="B69" s="1" t="s">
        <v>1903</v>
      </c>
      <c r="C69" s="2" t="s">
        <v>334</v>
      </c>
      <c r="D69" s="2" t="s">
        <v>335</v>
      </c>
      <c r="E69" s="1"/>
      <c r="F69" s="3" t="s">
        <v>469</v>
      </c>
      <c r="G69" t="s">
        <v>471</v>
      </c>
      <c r="H69" s="9">
        <v>39242</v>
      </c>
      <c r="I69" s="6" t="s">
        <v>11</v>
      </c>
      <c r="J69" s="25" t="s">
        <v>1048</v>
      </c>
      <c r="K69" s="1" t="s">
        <v>780</v>
      </c>
      <c r="L69" s="1" t="s">
        <v>1047</v>
      </c>
      <c r="M69" s="33" t="s">
        <v>32</v>
      </c>
      <c r="N69" s="34" t="s">
        <v>32</v>
      </c>
      <c r="O69" t="s">
        <v>975</v>
      </c>
      <c r="P69" t="s">
        <v>980</v>
      </c>
      <c r="Q69" t="s">
        <v>593</v>
      </c>
      <c r="R69" t="s">
        <v>1886</v>
      </c>
      <c r="S69" t="s">
        <v>1886</v>
      </c>
      <c r="V69" s="56" t="s">
        <v>1414</v>
      </c>
      <c r="W69" s="13" t="str">
        <f t="shared" si="3"/>
        <v>SH999068.vgFU_yes_refs</v>
      </c>
      <c r="X69" s="12" t="str">
        <f t="shared" si="4"/>
        <v>&gt;SH999068.vgFU_yes_refs#AAAAGTCGTAACAAGGTCTCCGTAGGTGAACCTGCGGAGGGATCATTACCGAGCGTACGCGTCCTTCAAGGCGCGACCTCACCGTCCTTTGCGAGAAAACCCCTTCTGCTTCGGCCGCTCCGGCGGTCGGATAACCAACCCTGATAACTGTGTATCTGAGAGGCGACAGCCTAATCTAATACAACCTGCAACGATGGATCTCTTGGTTCTGGCATCGATGAAGAACGCAGCGAAATGCGAGACGTAATGCGAATTGCAAATCTACGCGAGTCATCGAATCTTTGAACGCACATTGCGCCCTCTGGTATTCCGGAGGGCACGCCCGTCCGAGCGCCATTAAACACATCAAGCCCTGGGTTTGCTGTTGGGCGCCGCCCCTTTACAGGGCGCGCCTCGAACTCATAGGCGCCCCCGTGGCCACCGATCGCACCGAGCTAACGCCCGCGGTTGTGTGTTCTTCACGGAGGCCGCCTACCTGCTACTCTAAGCATGGCCTCGGATCGGGCGGGGATACCCGCTGAACTTAAGCATATCAATAAGCGGAGGAAAAGAAACCAA</v>
      </c>
      <c r="Y69" t="str">
        <f t="shared" si="5"/>
        <v>SH999068.vgFU_yes_refs@k__Fungi;p__Ascomycota;c__Dothideomycetes;o__Incertae_sedis;f__Incertae_sedis;g__Dactylella;s__Dactylella_microaquatica</v>
      </c>
    </row>
    <row r="70" spans="1:25">
      <c r="A70" s="12" t="s">
        <v>445</v>
      </c>
      <c r="B70" s="1" t="s">
        <v>1296</v>
      </c>
      <c r="C70" s="2" t="s">
        <v>50</v>
      </c>
      <c r="D70" s="2" t="s">
        <v>447</v>
      </c>
      <c r="E70" s="1" t="s">
        <v>26</v>
      </c>
      <c r="F70" t="s">
        <v>448</v>
      </c>
      <c r="G70" t="s">
        <v>253</v>
      </c>
      <c r="H70" s="9">
        <v>39261</v>
      </c>
      <c r="I70" s="6" t="s">
        <v>11</v>
      </c>
      <c r="J70" t="s">
        <v>1227</v>
      </c>
      <c r="K70" t="s">
        <v>780</v>
      </c>
      <c r="L70" t="s">
        <v>1226</v>
      </c>
      <c r="M70" s="33" t="s">
        <v>32</v>
      </c>
      <c r="N70" s="34" t="s">
        <v>32</v>
      </c>
      <c r="O70" s="1" t="s">
        <v>975</v>
      </c>
      <c r="P70" s="1" t="s">
        <v>980</v>
      </c>
      <c r="Q70" s="1" t="s">
        <v>593</v>
      </c>
      <c r="R70" t="s">
        <v>1886</v>
      </c>
      <c r="S70" t="s">
        <v>1886</v>
      </c>
      <c r="V70" s="56" t="s">
        <v>1415</v>
      </c>
      <c r="W70" s="13" t="str">
        <f t="shared" si="3"/>
        <v>SH999069.vgFU_yes_refs</v>
      </c>
      <c r="X70" s="12" t="str">
        <f t="shared" si="4"/>
        <v>&gt;SH999069.vgFU_yes_refs#AAGTAAAAGTCGTAACAAGGTTTCCGTAGGTGAACCTGCGGAAGGATCATTACTGGGTCACCGAGCGCTTCGGCGCTCACCCCCACCCTTCGCTTCCCGCCCCATGATCGGCGTCAGGCGGGCCCCCCTCCAAAGGGGGCCCTCCGGCCGAAACTCAAACCCTCAGCAACCCTTTGCAGCCTGAAGTAAAAAGCAAATAGTTAAAACTTTCAACAACGGATCTCTTGGTTCTGGCAACGATGAAGAACGCAGCGAAATGCGATAAGTAATGTGAATTGCAGAATTCAGTGAATCATCGAATCTTTGAACGCACATTGCGCCCCCTGGTATTCCGGGGGGCACACCTGTTCGAGCGCCATTTCAACCCTCAAGCCCCGCTTGGTGATGGGCCCCGCCTGCGGGCGGGCCCGAAACTCGTGGGCGCCTTCGTTCGGCTCCAAGCGTAGCAAAACCCTCGCTTGGGTGCCCGGACGGCGGCCGCCCGGAACGAATTTTCTACAAGGTTGGCCTCGGATCAGGTGGGGATACCCGCCT</v>
      </c>
      <c r="Y70" t="str">
        <f t="shared" si="5"/>
        <v>SH999069.vgFU_yes_refs@k__Fungi;p__Ascomycota;c__Dothideomycetes;o__Incertae_sedis;f__Incertae_sedis;g__Tricladium;s__Tricladium_gracile</v>
      </c>
    </row>
    <row r="71" spans="1:25">
      <c r="A71" s="12" t="s">
        <v>446</v>
      </c>
      <c r="B71" s="1" t="s">
        <v>1296</v>
      </c>
      <c r="C71" s="2" t="s">
        <v>50</v>
      </c>
      <c r="D71" s="2" t="s">
        <v>447</v>
      </c>
      <c r="E71" s="1" t="s">
        <v>26</v>
      </c>
      <c r="F71" t="s">
        <v>448</v>
      </c>
      <c r="G71" t="s">
        <v>253</v>
      </c>
      <c r="H71" s="9">
        <v>39261</v>
      </c>
      <c r="I71" s="6" t="s">
        <v>11</v>
      </c>
      <c r="J71" t="s">
        <v>1227</v>
      </c>
      <c r="K71" t="s">
        <v>780</v>
      </c>
      <c r="L71" t="s">
        <v>1229</v>
      </c>
      <c r="M71" s="33" t="s">
        <v>32</v>
      </c>
      <c r="N71" s="34" t="s">
        <v>32</v>
      </c>
      <c r="O71" s="1" t="s">
        <v>975</v>
      </c>
      <c r="P71" s="1" t="s">
        <v>980</v>
      </c>
      <c r="Q71" s="1" t="s">
        <v>593</v>
      </c>
      <c r="R71" t="s">
        <v>1886</v>
      </c>
      <c r="S71" t="s">
        <v>1886</v>
      </c>
      <c r="V71" s="56" t="s">
        <v>1416</v>
      </c>
      <c r="W71" s="13" t="str">
        <f t="shared" si="3"/>
        <v>SH999070.vgFU_yes_refs</v>
      </c>
      <c r="X71" s="12" t="str">
        <f t="shared" si="4"/>
        <v>&gt;SH999070.vgFU_yes_refs#GTCGTAACAAGGTTTCCGTAGGTGAACCTGCGGAAGGATCATTACTGGGTCACCGAGCGCTTCGGCGCTCACCCCCACCCTTCGCTTCCCGCCCCATGATCGGCGTCAGGCGGGCCCCCCTCCAAAGGGGGCCCTCCGGCCGAAACTCAAACCCTCAGCAACCCTTTGCAGCCTGAAGTAAAAAGCAAATAGTTAAAACTTTCAACAACGGATCTCTTGGTTCTGGCAACGATGAAGAACGCAGCGAAATGCGATAAGTAATGTGAATTGCAGAATTCAGTGAATCATCGAATCTTTGAACGCACATTGCGCCCCCTGGTATTCCGGGGGGCACACCTGTTCGAGCGCCATTTCAACCCTCAAGCCCCGCTTGGTGATGGGCCCCGCCTGCGGGCGGGCCCGAAACTCGTGGGCGCCTTCGTTCGGCTCCAAGCGTAGCAAAACCCTCGCTTGGGTGCCCGGACGGCGGCCGCCCGGAACGAATTTTCTACAAGGTTGGCCTCGGATCAGGTGGGGATACCCGCTGAACTTAAGCATATCAATAAGCGGAGGAAA</v>
      </c>
      <c r="Y71" t="str">
        <f t="shared" si="5"/>
        <v>SH999070.vgFU_yes_refs@k__Fungi;p__Ascomycota;c__Dothideomycetes;o__Incertae_sedis;f__Incertae_sedis;g__Tricladium;s__Tricladium_gracile</v>
      </c>
    </row>
    <row r="72" spans="1:25">
      <c r="A72" s="12" t="s">
        <v>504</v>
      </c>
      <c r="B72" s="1" t="s">
        <v>1297</v>
      </c>
      <c r="C72" s="2" t="s">
        <v>164</v>
      </c>
      <c r="D72" s="2" t="s">
        <v>1902</v>
      </c>
      <c r="E72" s="1"/>
      <c r="F72" t="s">
        <v>360</v>
      </c>
      <c r="G72" t="s">
        <v>588</v>
      </c>
      <c r="H72" s="9">
        <v>39991</v>
      </c>
      <c r="I72" s="6" t="s">
        <v>11</v>
      </c>
      <c r="J72" t="s">
        <v>565</v>
      </c>
      <c r="K72" t="s">
        <v>780</v>
      </c>
      <c r="L72" t="s">
        <v>1097</v>
      </c>
      <c r="M72" s="33" t="s">
        <v>32</v>
      </c>
      <c r="N72" s="34" t="s">
        <v>32</v>
      </c>
      <c r="O72" t="s">
        <v>975</v>
      </c>
      <c r="P72" t="s">
        <v>980</v>
      </c>
      <c r="Q72" t="s">
        <v>594</v>
      </c>
      <c r="R72" t="s">
        <v>595</v>
      </c>
      <c r="S72" t="s">
        <v>1886</v>
      </c>
      <c r="V72" s="56" t="s">
        <v>1417</v>
      </c>
      <c r="W72" s="13" t="str">
        <f t="shared" si="3"/>
        <v>SH999071.vgFU_yes_refs</v>
      </c>
      <c r="X72" s="12" t="str">
        <f t="shared" si="4"/>
        <v>&gt;SH999071.vgFU_yes_refs#GTAACAAGGTTTCCGTAGGTGAACCTGCGGAAGGATCATTACATGTGGCCTAGGTACCTCTCTCGGGAGCTCTGCCTGGGTATCCCACACCCGTGCCTACCTACTATTGTTGCTTTGGCGAGCCGTGGAAACACTGTGGGCCTCACCTGCCTGCATGTGCTCGCCAGAGGACCAAACTCTGAATTCTGTGACGTCTGAGTACTATATAATAGTTAAAACTTTCAACAACGGATCTCTTGGTTCTGGCATCGATGAAGAACGCAGCGAAATGCGATAAGTAATGTGAATTGCAGAATTCAGTGAATCATCGAATCTTTGAACGCACATTGCGCCCGGTGGTATTCCGCCGGGCATGCCTGTTCGAGCGTCATTATAACCAATCAAGCCTGGCTTGGTATTGGGGTTCGCGGTCTCGCGGCCCTTAAACTCAGTGGCGGCGCCGGTAGGCTCTAAGCGTAGTAAAACTTCCGCTATAGGGTCCTGTCGGTGGCCTGCCATAACCTCCCACTCTCACGGTTGACCTCGGATCAGGTAGGGATACCCGCTGAACTTAAGCATATCAATAAGCGGAGGAAA</v>
      </c>
      <c r="Y72" t="str">
        <f t="shared" si="5"/>
        <v>SH999071.vgFU_yes_refs@k__Fungi;p__Ascomycota;c__Leotiomycetes;o__Helotiales;f__Incertae_sedis;g__Varicosporium;s__Varicosporium_sp.2</v>
      </c>
    </row>
    <row r="73" spans="1:25">
      <c r="A73" s="12" t="s">
        <v>503</v>
      </c>
      <c r="B73" s="1" t="s">
        <v>1297</v>
      </c>
      <c r="C73" s="2" t="s">
        <v>164</v>
      </c>
      <c r="D73" s="2" t="s">
        <v>1902</v>
      </c>
      <c r="E73" s="1"/>
      <c r="F73" t="s">
        <v>360</v>
      </c>
      <c r="G73" t="s">
        <v>588</v>
      </c>
      <c r="H73" s="9">
        <v>39991</v>
      </c>
      <c r="I73" s="6" t="s">
        <v>11</v>
      </c>
      <c r="J73" t="s">
        <v>565</v>
      </c>
      <c r="K73" t="s">
        <v>780</v>
      </c>
      <c r="L73" s="1" t="s">
        <v>1097</v>
      </c>
      <c r="M73" s="33" t="s">
        <v>32</v>
      </c>
      <c r="N73" s="34" t="s">
        <v>32</v>
      </c>
      <c r="O73" t="s">
        <v>975</v>
      </c>
      <c r="P73" t="s">
        <v>980</v>
      </c>
      <c r="Q73" t="s">
        <v>594</v>
      </c>
      <c r="R73" t="s">
        <v>595</v>
      </c>
      <c r="S73" t="s">
        <v>1886</v>
      </c>
      <c r="V73" s="56" t="s">
        <v>1418</v>
      </c>
      <c r="W73" s="13" t="str">
        <f t="shared" si="3"/>
        <v>SH999072.vgFU_yes_refs</v>
      </c>
      <c r="X73" s="12" t="str">
        <f t="shared" si="4"/>
        <v>&gt;SH999072.vgFU_yes_refs#GTAACAAGGTTTCCGTAGGTGAACCTGCGGAAGGATCATTACATGTGGCCTAGGTACCTCTCTCGGGAGCTCTGCCTGGGTATCCCACACCCGTGCCTACCTACTATTGTTGCTTTGGCGAGCCGTGGAAACACTGTGGGCCTCACCTGCCTGCATGTGCTCGCCAGAGGACCAAACTCTGAATTCTGTGACGTCTGAGTACTATATAATAGTTAAAACTTTCAACAACGGATCTCTTGGTTCTGGCATCGATGAAGAACGCAGCGAAATGCGATAAGTAATGTGAATTGCAGAATTCAGTGAATCATCGAATCTTTGAACGCACATTGCGCCCGGTGGTATTCCGCCGGGCATGCCTGTTCGAGCGTCATTATAACCAATCAAGCCTGGCTTGGTATTGGGGTTCGCGGTCTCGCGGCCCTTAAACTCAGTGGCGGCGCCGGTAGGCTCTAAGCGTAGTAAAACTTCCGCTATAGGGTCCTGTCGGTGGCCTGCCATAACCTCCCACTCTCACGGTTGACCTCGGATCAGGTAGGGATACCCGCTGAACTTAAGCATATCAATAAGCGGAGGAAA</v>
      </c>
      <c r="Y73" t="str">
        <f t="shared" si="5"/>
        <v>SH999072.vgFU_yes_refs@k__Fungi;p__Ascomycota;c__Leotiomycetes;o__Helotiales;f__Incertae_sedis;g__Varicosporium;s__Varicosporium_sp.2</v>
      </c>
    </row>
    <row r="74" spans="1:25">
      <c r="A74" s="12" t="s">
        <v>569</v>
      </c>
      <c r="B74" s="1" t="s">
        <v>1298</v>
      </c>
      <c r="C74" s="2" t="s">
        <v>167</v>
      </c>
      <c r="D74" s="2" t="s">
        <v>1902</v>
      </c>
      <c r="E74" s="1"/>
      <c r="F74" t="s">
        <v>589</v>
      </c>
      <c r="G74" t="s">
        <v>590</v>
      </c>
      <c r="H74" s="9">
        <v>40021</v>
      </c>
      <c r="I74" s="6" t="s">
        <v>11</v>
      </c>
      <c r="K74" t="s">
        <v>780</v>
      </c>
      <c r="L74" t="s">
        <v>1031</v>
      </c>
      <c r="M74" s="33" t="s">
        <v>32</v>
      </c>
      <c r="N74" s="34" t="s">
        <v>32</v>
      </c>
      <c r="O74" t="s">
        <v>975</v>
      </c>
      <c r="P74" t="s">
        <v>980</v>
      </c>
      <c r="Q74" t="s">
        <v>594</v>
      </c>
      <c r="R74" t="s">
        <v>595</v>
      </c>
      <c r="S74" t="s">
        <v>1886</v>
      </c>
      <c r="V74" s="56" t="s">
        <v>1419</v>
      </c>
      <c r="W74" s="13" t="str">
        <f t="shared" si="3"/>
        <v>SH999073.vgFU_yes_refs</v>
      </c>
      <c r="X74" s="12" t="str">
        <f t="shared" si="4"/>
        <v>&gt;SH999073.vgFU_yes_refs#GTAACAAGGTTTCCGTAGGTGAACCTGCGGAAGGATCATTATAGAGATTGGTTGGGTAACACCTTCCAAAACTCCCACCCTTTGTTTACATTACCTTTGTTGCTTTGGTAGGCCCGTCATTTTGACCGCCGGCTTCGGCTGGCCAGTGCCTACCAGAGGACCTAAAACTCTGTTTAATTGTATTGTCTGAGTACTATATAATAGTTAAAACTTTCAACAACGGATCTCTTGGTTCTGGCATCGATGAAGAACGCAGCGAAATGCGATAAGTAATGTGAATTGCAGAATTCAGTGAATCATCGAATCTTTGAACGCACATTGCGCCCTCTGGTATTCCGGGGGGCATGCCTGTTCGAGCGTCATTACAACCCTCAAGCTCAGCTTGGTATTAGGCCTCACTCTGTAAGGGCGTGCCGTAAAATCAGTGGCGGTGCCATCTGGCTTCAAGCGTAGTAATTCTCTCGCTTTGAAGGTTAGGTGGCTACTTGCCAGCAACCCCAATTTTTTATAGGTTGACCTCGGATCAGGTAGGGATACCCG</v>
      </c>
      <c r="Y74" t="str">
        <f t="shared" si="5"/>
        <v>SH999073.vgFU_yes_refs@k__Fungi;p__Ascomycota;c__Leotiomycetes;o__Helotiales;f__Incertae_sedis;g__Flagellospora;s__Flagellospora_sp.2</v>
      </c>
    </row>
    <row r="75" spans="1:25">
      <c r="A75" s="12" t="s">
        <v>498</v>
      </c>
      <c r="B75" s="1" t="s">
        <v>1248</v>
      </c>
      <c r="C75" s="2" t="s">
        <v>167</v>
      </c>
      <c r="D75" s="2" t="s">
        <v>1898</v>
      </c>
      <c r="E75" s="1"/>
      <c r="F75" t="s">
        <v>587</v>
      </c>
      <c r="G75" t="s">
        <v>251</v>
      </c>
      <c r="H75" s="9">
        <v>40192</v>
      </c>
      <c r="I75" s="6" t="s">
        <v>11</v>
      </c>
      <c r="K75" t="s">
        <v>780</v>
      </c>
      <c r="L75" s="1" t="s">
        <v>1024</v>
      </c>
      <c r="M75" s="33" t="s">
        <v>32</v>
      </c>
      <c r="N75" s="34" t="s">
        <v>32</v>
      </c>
      <c r="O75" t="s">
        <v>975</v>
      </c>
      <c r="P75" t="s">
        <v>980</v>
      </c>
      <c r="Q75" t="s">
        <v>594</v>
      </c>
      <c r="R75" t="s">
        <v>595</v>
      </c>
      <c r="S75" t="s">
        <v>1886</v>
      </c>
      <c r="V75" s="56" t="s">
        <v>1420</v>
      </c>
      <c r="W75" s="13" t="str">
        <f t="shared" si="3"/>
        <v>SH999074.vgFU_yes_refs</v>
      </c>
      <c r="X75" s="12" t="str">
        <f t="shared" si="4"/>
        <v>&gt;SH999074.vgFU_yes_refs#TCTTGGGTATTTAGAGGAAGTAAAAGTCGTAACAAGGTTTCCGTAGGTGAACCTGCGGAAGGATCATTACAGAGAACTTGCCCTTCGGGGTAGATCTCCCACCCTGTGTTTATGTTACCTTTGTTGCTTTGACGGGCCCGTCCCTCGGGACCGCCGGCTCCGGCTGGCCCGTGCCCGTCAGAGGACCCCAAACTCTTGTTTAAACGTCGTCTGAGTACTATATAATAGTTAAAACTTTCAACAACGGATCTCTTGGTTCTGGCATCGATGAAGAACGCAGCGAAATGCGATAAGTAATGTGAATTGCAGAATTCAGTGAATCATCGAATCTTTGAACGCACATTGCGCCCCCTGGTATTCCGGGGGGCATGCCTGTTCGAGCGTCATTACAACCCTCAAGCTCTGCTTGGTATTGGGTGCCGTCCCCCGGGGCGCACCTTAAAGACAGTGGCGGTGCCGTCCGGCTCCAAGCGTAGTAATTCTTCTCGCTCGGGAACCCGGTCGTGTGCTTGCCAGCAACCCCCAATTTTTTCAGGTTGACCTCGGATCAGGTAGGGATACCCGCTGAACTTAAGCATATCAATAAGCGGAGGAAAAGAAACCAACAGGGATTGCCTCAGTAACGGCGAGTGAAGCGGCAACAGCTCAAATTTGAAATCTGGCCTCACGGTCCGAGTTGTAATTTGTAGAGGATGTTTCGAGCATGGTCCGGTCTAAGTTCCTTGGAACAGGACGTCATAGAGGGTGAGAATCCCGTATGCGACTGGGTGCCTAAGCTCATGTGAAGCTCCTTCGACGAGTCGAGTTGTTTGGGAATGCAGCTCAAAATGGGTGGTAAATTTCATCTAAAGCTAAATATTGGCCAGAGACCGATAGCGCACAAGTAGAGTGATCGAAAGATGAAAAGCACTTTGGAAAGAGAGTTAAACAGTACGTGAAATTGTTGAAAGGGAAGCGCTTGCAACCAGACTTGCACGCGGCCGATCATCCGGTGTTCTCACCGGTGCACTCGGTCGTGTTCAGGCCAGCATCGGTTTCGGTGGTTGGATAAAGGCCTTGGGAATGTAGCTTCTTTCGGGGAGTGTTATAGCCCTCGGTGCAATGCAGCCTACCGGGACCGAGGACCGCGGTCGGCTAGGATGCGGCGTA</v>
      </c>
      <c r="Y75" t="str">
        <f t="shared" si="5"/>
        <v>SH999074.vgFU_yes_refs@k__Fungi;p__Ascomycota;c__Leotiomycetes;o__Helotiales;f__Incertae_sedis;g__Flagellospora;s__Flagellospora_sp.1</v>
      </c>
    </row>
    <row r="76" spans="1:25" ht="14.4">
      <c r="A76" s="12" t="s">
        <v>1216</v>
      </c>
      <c r="B76" s="1" t="s">
        <v>1299</v>
      </c>
      <c r="C76" s="2" t="s">
        <v>1014</v>
      </c>
      <c r="D76" s="2" t="s">
        <v>186</v>
      </c>
      <c r="E76" s="1" t="s">
        <v>1017</v>
      </c>
      <c r="F76" t="s">
        <v>621</v>
      </c>
      <c r="G76" t="s">
        <v>620</v>
      </c>
      <c r="H76" s="9">
        <v>41786</v>
      </c>
      <c r="I76" s="6" t="s">
        <v>11</v>
      </c>
      <c r="J76" t="s">
        <v>706</v>
      </c>
      <c r="K76" s="83" t="s">
        <v>1937</v>
      </c>
      <c r="L76" t="s">
        <v>1098</v>
      </c>
      <c r="M76" s="33" t="s">
        <v>32</v>
      </c>
      <c r="N76" s="34" t="s">
        <v>32</v>
      </c>
      <c r="O76" t="s">
        <v>975</v>
      </c>
      <c r="P76" t="s">
        <v>980</v>
      </c>
      <c r="Q76" t="s">
        <v>983</v>
      </c>
      <c r="R76" t="s">
        <v>992</v>
      </c>
      <c r="S76" t="s">
        <v>993</v>
      </c>
      <c r="V76" s="56" t="s">
        <v>1421</v>
      </c>
      <c r="W76" s="13" t="str">
        <f t="shared" si="3"/>
        <v>SH999075.vgFU_OM907726_refs</v>
      </c>
      <c r="X76" s="12" t="str">
        <f t="shared" si="4"/>
        <v>&gt;SH999075.vgFU_OM907726_refs#GTAACAAGGTCTCCGTTGGTGAACCAGCGGAGGGATCATTACCGAGTTTACAACTCCCAAACCCCTGTGAACTATACCATTTGTTGCCTCGGCGGCGTCCTGCTTCACGGCGGGCCCGCCAGAGGACCCAAACTCTTGTATTTGAATTGAGTCTTCTCTGAGTGATACAAGTAATAAATCAAAACTTTCAACAACGGATCTCTTGGTTCTGGCATCGATGAAGAACGCAGCGAAATGCGATAAGTAATGTGAATTGCAGAATTCAGTGAATCATCGAATCTTTGAACGCACATTGCGCCCGCCAGTATTCTGGCGGGCATGCCTGTTCGAGCGTCATTTCAACCCTCAAGCCCCCCGGGCTTGGTGTTGGAGATCGGCAAAACGGCCCCCTCGGGGGTTCGCGCCGTCTCCCAAATCTAGTGGCGGTCTCGCTGTAGCTTCCTCTGCGTAGTAACTCACCTCGCACTGGGACTGGGCGCGGCCACGCCGTTAAACACCCCACTTCTGAAGGTTGACCTCGGATCAGGTAGGACTACCCGCTGAACTTAAGCATATCAATAAGCGGAGGAAA</v>
      </c>
      <c r="Y76" t="str">
        <f t="shared" si="5"/>
        <v>SH999075.vgFU_OM907726_refs@k__Fungi;p__Ascomycota;c__Sordariomycetes;o__Hypocreales;f__Nectriaceae;g__Aquanectria;s__Aquanectria_penicillioides</v>
      </c>
    </row>
    <row r="77" spans="1:25">
      <c r="A77" s="12" t="s">
        <v>617</v>
      </c>
      <c r="B77" s="1" t="s">
        <v>1300</v>
      </c>
      <c r="C77" s="2" t="s">
        <v>519</v>
      </c>
      <c r="D77" s="2" t="s">
        <v>529</v>
      </c>
      <c r="E77" s="1" t="s">
        <v>575</v>
      </c>
      <c r="F77" t="s">
        <v>623</v>
      </c>
      <c r="G77" t="s">
        <v>624</v>
      </c>
      <c r="H77" s="9">
        <v>41786</v>
      </c>
      <c r="I77" s="6" t="s">
        <v>11</v>
      </c>
      <c r="K77" t="s">
        <v>780</v>
      </c>
      <c r="L77" t="s">
        <v>1099</v>
      </c>
      <c r="M77" s="33" t="s">
        <v>32</v>
      </c>
      <c r="N77" s="34" t="s">
        <v>32</v>
      </c>
      <c r="O77" t="s">
        <v>975</v>
      </c>
      <c r="P77" t="s">
        <v>980</v>
      </c>
      <c r="Q77" s="1" t="s">
        <v>593</v>
      </c>
      <c r="R77" s="1" t="s">
        <v>1886</v>
      </c>
      <c r="S77" s="1" t="s">
        <v>1886</v>
      </c>
      <c r="V77" s="56" t="s">
        <v>1422</v>
      </c>
      <c r="W77" s="13" t="str">
        <f t="shared" si="3"/>
        <v>SH999076.vgFU_yes_refs</v>
      </c>
      <c r="X77" s="12" t="str">
        <f t="shared" si="4"/>
        <v>&gt;SH999076.vgFU_yes_refs#GTAACAAGGTTTCCGTAGGTGAACCTGCGGAAGGATCATTACCGAGATTTTTTCCTAATTTATTAGGAAATCTCCCACCCTTTGTGTTTTTTATGATTTTTACTTTGGTGAAGCGATAATACTTGGTACTAGCAATAGTGATGAGTTTATCCATCGGCTCTTTATTGAGTGGATGTGTCTTCACCAAAGGAACCATTGACTCTTTTTTATAATATATTGTCTGAGTTTATAATTTTAAATAAACAAAACTTTCAACAACGGATCTCTTGGTTCTGGCATCGATGAAGAACGCAGCGAAATGCGATAAGTAATGTGAATTGCAGAATTCAGCGAATCATCGAATTTTTGAACGCACATTGCGCCTCAGAGTATTCTTTGAGGCATACCTGTTCGAGCGTCGTTTAGACCATAAGGCTTTGCCTTGCGTTGAGTGTTGGATTTTCTTTGGAAAGTCCAATATTCTAAACTTGTTGGCGTCGTAGTTTGACCAAGACACAGCACAATGTGAAACTAAGTTAGATAATATAACGATTAGCCTTGAATCATCTGTTTCTGTTATGGAAACGTAGGTTCGACCTCGGATCAGGTAAGACTACCCGCTGAACTTAAGCATATCAATAAGCGGAGGAAA</v>
      </c>
      <c r="Y77" t="str">
        <f t="shared" si="5"/>
        <v>SH999076.vgFU_yes_refs@k__Fungi;p__Ascomycota;c__Dothideomycetes;o__Incertae_sedis;f__Incertae_sedis;g__Heliscella;s__Heliscella_stellatacula</v>
      </c>
    </row>
    <row r="78" spans="1:25">
      <c r="A78" s="12" t="s">
        <v>692</v>
      </c>
      <c r="B78" s="1" t="s">
        <v>1301</v>
      </c>
      <c r="C78" s="2" t="s">
        <v>50</v>
      </c>
      <c r="D78" s="2" t="s">
        <v>1904</v>
      </c>
      <c r="E78" s="1" t="s">
        <v>37</v>
      </c>
      <c r="F78" t="s">
        <v>694</v>
      </c>
      <c r="G78" t="s">
        <v>624</v>
      </c>
      <c r="H78" s="9">
        <v>41785</v>
      </c>
      <c r="I78" s="6" t="s">
        <v>11</v>
      </c>
      <c r="J78" s="1" t="s">
        <v>1102</v>
      </c>
      <c r="K78" t="s">
        <v>780</v>
      </c>
      <c r="L78" t="s">
        <v>1101</v>
      </c>
      <c r="M78" s="33" t="s">
        <v>32</v>
      </c>
      <c r="N78" s="34" t="s">
        <v>32</v>
      </c>
      <c r="O78" t="s">
        <v>975</v>
      </c>
      <c r="P78" t="s">
        <v>980</v>
      </c>
      <c r="Q78" t="s">
        <v>594</v>
      </c>
      <c r="R78" t="s">
        <v>595</v>
      </c>
      <c r="S78" t="s">
        <v>984</v>
      </c>
      <c r="V78" s="56" t="s">
        <v>1423</v>
      </c>
      <c r="W78" s="13" t="str">
        <f t="shared" si="3"/>
        <v>SH999077.vgFU_yes_refs</v>
      </c>
      <c r="X78" s="12" t="str">
        <f t="shared" si="4"/>
        <v>&gt;SH999077.vgFU_yes_refs#GTAACAAGGTTTCCGTAGGTGAACCTGCGGAAGGATCATTACAGAGTTCATGCCCTTACGGGTAGATCTCCCACCCTTGAATATTATACCTTAGTTGCTTTGGCAGGCCGTGGAAACACCATGGGCTTCGGCTTATGCGTGCCTGCCAGAGGAAAACAAACTCTGTTTTTAGTGATGTCTGAGTACTATATAATAGTTAAAACTTTCAACAACGGATCTCTTGGTTCTGGCATCGATGAAGAACGCAGCGAAATGCGATAAGTAATGTGAATTGCAGAATTCAGTGAATCATCGAATCTTTGAACGCACATTGCGCCCCGTGGTATTCCGCGGGGCATGCCTGTTCGAGCGTCATTTCAACCCATCAAGCTTCTGCTTGGTCTTGGGGCCTGCGGTTTCGCAGCCTCTAAACTCAGTGGCGGTGCTATTGAGCTCTGAGCGTAGTAATTTTTCTCGCTATAGGGTCTCGGTGGTAACTTGCCAGCAACCCCCAATTTTTATCAGGTTGACCTCGGATCAGGTAGGGATACCCGCTGAACTTAAGCATATCAATAAGCGGAGGAAA</v>
      </c>
      <c r="Y78" t="str">
        <f t="shared" si="5"/>
        <v>SH999077.vgFU_yes_refs@k__Fungi;p__Ascomycota;c__Leotiomycetes;o__Helotiales;f__Helotiaceae;g__Tricladium;s__Tricladium_cf._patulum</v>
      </c>
    </row>
    <row r="79" spans="1:25" ht="14.4">
      <c r="A79" s="12" t="s">
        <v>680</v>
      </c>
      <c r="B79" s="1" t="s">
        <v>1302</v>
      </c>
      <c r="C79" s="2" t="s">
        <v>212</v>
      </c>
      <c r="D79" s="2" t="s">
        <v>578</v>
      </c>
      <c r="E79" s="1" t="s">
        <v>229</v>
      </c>
      <c r="F79" t="s">
        <v>640</v>
      </c>
      <c r="G79" t="s">
        <v>651</v>
      </c>
      <c r="H79" s="9">
        <v>41785</v>
      </c>
      <c r="I79" s="6" t="s">
        <v>11</v>
      </c>
      <c r="K79" s="83" t="s">
        <v>1955</v>
      </c>
      <c r="L79" t="s">
        <v>1103</v>
      </c>
      <c r="M79" s="33" t="s">
        <v>32</v>
      </c>
      <c r="N79" s="34" t="s">
        <v>32</v>
      </c>
      <c r="O79" t="s">
        <v>975</v>
      </c>
      <c r="P79" t="s">
        <v>980</v>
      </c>
      <c r="Q79" t="s">
        <v>594</v>
      </c>
      <c r="R79" t="s">
        <v>595</v>
      </c>
      <c r="S79" t="s">
        <v>1886</v>
      </c>
      <c r="V79" s="56" t="s">
        <v>1424</v>
      </c>
      <c r="W79" s="13" t="str">
        <f t="shared" si="3"/>
        <v>SH999078.vgFU_OM907743_refs</v>
      </c>
      <c r="X79" s="12" t="str">
        <f t="shared" si="4"/>
        <v>&gt;SH999078.vgFU_OM907743_refs#GTAACAAGGTTTCCGTAGGTGAACCTGCGGAAGGATCATTACAGAGTTCATGCCCTCACGGGTAGATCTCCCACCCTTGAATATTATACCTTAGTTGCTTTGGTAGGCCGTGGAAACACTATGGGCTCCGGCTCGTACGTGCCTACCGAAGGAAACAAACTCTGTTTTTAGTGATGTCTGAGTACTATATAATAGTTAAAACTTTCAACAACGGATCTCTTGGTTCTGGCATCGATGAAGAACGCAGCGAAATGCGATAAGTAATGTGAATTGCAGAATTCAGTGAATCATCGAATCTTTGAACGCACATTGCGCCCCGTGGTATTCCGCGGGGCATGCCTGTTCGAGCGTCATTACAACCCCTCAAGCTCACGCTTGGTATTGGAGCATGCGGTCTCGCAGCCCCTAAACTCAGTGGCGGTGCCATCGAGCTCTGAGCGTAGTAAATTTTCTCGCTATAGTGTCTCGGTGGTTGCTTGCCAACAACCCCCCATTTTATCAGGTTGACCTCGGATCAGGTAGGGATACCCGCTGAACTTAAGCATATCAATAAGCGGAGGAAAA</v>
      </c>
      <c r="Y79" t="str">
        <f t="shared" si="5"/>
        <v>SH999078.vgFU_OM907743_refs@k__Fungi;p__Ascomycota;c__Leotiomycetes;o__Helotiales;f__Incertae_sedis;g__Lemonniera;s__Lemonniera_terrestris</v>
      </c>
    </row>
    <row r="80" spans="1:25">
      <c r="A80" s="12" t="s">
        <v>666</v>
      </c>
      <c r="B80" s="1" t="s">
        <v>1303</v>
      </c>
      <c r="C80" s="2" t="s">
        <v>2038</v>
      </c>
      <c r="D80" s="2" t="s">
        <v>20</v>
      </c>
      <c r="E80" s="1" t="s">
        <v>576</v>
      </c>
      <c r="F80" t="s">
        <v>640</v>
      </c>
      <c r="G80" t="s">
        <v>651</v>
      </c>
      <c r="H80" s="9">
        <v>41785</v>
      </c>
      <c r="I80" s="6" t="s">
        <v>11</v>
      </c>
      <c r="K80" t="s">
        <v>780</v>
      </c>
      <c r="L80" t="s">
        <v>1104</v>
      </c>
      <c r="M80" s="33" t="s">
        <v>32</v>
      </c>
      <c r="N80" s="34" t="s">
        <v>32</v>
      </c>
      <c r="O80" t="s">
        <v>975</v>
      </c>
      <c r="P80" t="s">
        <v>980</v>
      </c>
      <c r="Q80" t="s">
        <v>594</v>
      </c>
      <c r="R80" t="s">
        <v>595</v>
      </c>
      <c r="S80" t="s">
        <v>1886</v>
      </c>
      <c r="V80" s="56" t="s">
        <v>1425</v>
      </c>
      <c r="W80" s="13" t="str">
        <f t="shared" si="3"/>
        <v>SH999079.vgFU_yes_refs</v>
      </c>
      <c r="X80" s="12" t="str">
        <f t="shared" si="4"/>
        <v>&gt;SH999079.vgFU_yes_refs#AGTCGTAACAAGGTTTCCGTAGGTGAACCTGCGGAAGGATCATTACCGAAGTACAGGCCCTCTCGTAGGGCTAAACTTCCACCCTTTGTTAACTATACTTTGTTGCTTTGGCGAGACGCCCTCGGGCCACCGGCTTCGGCTGGTGCGCGCTCGCCAGAGAAAACCCAAACCCAAACCATTTTTAGTGTTGTCTGAGAAACAAGTTTAATTATTAAAACTTTCAACAACGGATCTCTTGGCTCTGGCATCGATGAAGAACGCAGCGAAATGCGATAAGTAATGTGAATTGCAGAATTCAGTGAATCATCGAATCTTTGAACGCACATTGCGCCCCTTGGTATTCCGGGGGGCATGCCTGTTCGAGCGTCATTATCACCCCTCAAGCTCAGCTTGGTGTTGGGGCCTGCCCGTCACAGGGCAGCCCTTAAAAGCAGTGGCGGTGCCATCTGGCTCTACGCGTAGTAATACATCTCGCGACAGAGTCCCGGTGGTGTCCTGCCAGAACCCCCCATATTTTTAATGATTGACCTCGGATCAGGTAGGGATACCCGC</v>
      </c>
      <c r="Y80" t="str">
        <f t="shared" si="5"/>
        <v>SH999079.vgFU_yes_refs@k__Fungi;p__Ascomycota;c__Leotiomycetes;o__Helotiales;f__Incertae_sedis;g__Tricellula;s__Tricellula_aquatica</v>
      </c>
    </row>
    <row r="81" spans="1:25">
      <c r="A81" s="12" t="s">
        <v>599</v>
      </c>
      <c r="B81" s="1" t="s">
        <v>1304</v>
      </c>
      <c r="C81" s="2" t="s">
        <v>167</v>
      </c>
      <c r="D81" s="2" t="s">
        <v>1898</v>
      </c>
      <c r="E81" s="1"/>
      <c r="F81" s="1" t="s">
        <v>601</v>
      </c>
      <c r="G81" s="1" t="s">
        <v>1305</v>
      </c>
      <c r="H81" s="9">
        <v>41784</v>
      </c>
      <c r="I81" s="6" t="s">
        <v>11</v>
      </c>
      <c r="K81" s="1" t="s">
        <v>780</v>
      </c>
      <c r="L81" s="1" t="s">
        <v>1025</v>
      </c>
      <c r="M81" s="33" t="s">
        <v>32</v>
      </c>
      <c r="N81" s="34" t="s">
        <v>32</v>
      </c>
      <c r="O81" t="s">
        <v>975</v>
      </c>
      <c r="P81" t="s">
        <v>980</v>
      </c>
      <c r="Q81" t="s">
        <v>594</v>
      </c>
      <c r="R81" t="s">
        <v>595</v>
      </c>
      <c r="S81" s="40" t="s">
        <v>1886</v>
      </c>
      <c r="V81" s="56" t="s">
        <v>1426</v>
      </c>
      <c r="W81" s="13" t="str">
        <f t="shared" si="3"/>
        <v>SH999080.vgFU_yes_refs</v>
      </c>
      <c r="X81" s="12" t="str">
        <f t="shared" si="4"/>
        <v>&gt;SH999080.vgFU_yes_refs#GGAAAGTAAAAAGTCGTAACAAAGGTTTCCCGTAGGKGAACCTGSGGRAAGGGATCATTWCMARARRAACTTGCCCTTTCGGGGGTAGATCYCCCCMCCCTGTGTTTATKTTACCTTTGKTTGCTTTTGACGGGCCCGTCCCTCGGGACCGCCGGCTCCGGCTGGCCCGTGCCCGTCAGAGGACCCCAAACTCTTGTTTAAACGTCGTCTGAGTACTATATAATAGTTAAAACTTTCAACAACGGATCTCTTGGTTCTGGCATCGATGAAGAACGCAGCGAAATGCGATAAGTAATGTGAATTGCAGAATTCAGTGAATCATCGAATCTTTGAACGCACATTGCGCCCCCTGGTATTCCGGGGGGCATGCCTGTTCGAGCGTCATTACAACCCTCAAGCTCTGCTTGGTATTGGGTGCCGTCCCCCGGGGCGCACCTTAAAGACAGTGGCGGTGCCGTCCGGCTCCARGCGTAGTAATTCTTCTCGCTCGGGAACCCGGTCGTGTGCTTGCCAGCAACCCCCAATTTYTYCAGGTKACYCGGWCAGGTAGGAT</v>
      </c>
      <c r="Y81" t="str">
        <f t="shared" si="5"/>
        <v>SH999080.vgFU_yes_refs@k__Fungi;p__Ascomycota;c__Leotiomycetes;o__Helotiales;f__Incertae_sedis;g__Flagellospora;s__Flagellospora_sp.1</v>
      </c>
    </row>
    <row r="82" spans="1:25" ht="14.4">
      <c r="A82" s="12" t="s">
        <v>642</v>
      </c>
      <c r="B82" s="1" t="s">
        <v>1306</v>
      </c>
      <c r="C82" s="2" t="s">
        <v>102</v>
      </c>
      <c r="D82" s="2" t="s">
        <v>103</v>
      </c>
      <c r="E82" t="s">
        <v>237</v>
      </c>
      <c r="F82" t="s">
        <v>646</v>
      </c>
      <c r="G82" t="s">
        <v>625</v>
      </c>
      <c r="H82" s="9">
        <v>41784</v>
      </c>
      <c r="I82" s="6" t="s">
        <v>11</v>
      </c>
      <c r="K82" s="83" t="s">
        <v>1945</v>
      </c>
      <c r="L82" t="s">
        <v>1105</v>
      </c>
      <c r="M82" s="33" t="s">
        <v>32</v>
      </c>
      <c r="N82" s="34" t="s">
        <v>32</v>
      </c>
      <c r="O82" t="s">
        <v>975</v>
      </c>
      <c r="P82" s="1" t="s">
        <v>980</v>
      </c>
      <c r="Q82" s="1" t="s">
        <v>594</v>
      </c>
      <c r="R82" s="1" t="s">
        <v>595</v>
      </c>
      <c r="S82" s="40" t="s">
        <v>1886</v>
      </c>
      <c r="V82" s="56" t="s">
        <v>1427</v>
      </c>
      <c r="W82" s="13" t="str">
        <f t="shared" si="3"/>
        <v>SH999081.vgFU_OM907733_refs</v>
      </c>
      <c r="X82" s="12" t="str">
        <f t="shared" si="4"/>
        <v>&gt;SH999081.vgFU_OM907733_refs#GTAACAAGGTTTCCGTAGGTGAACCTGCGGAAGGATCATTAAAATTTAGAACGGGGCTCCGGCCCCGGCACTAAAACCCTGTGTTAACGTACCTTTGTTGCTTTGGCAGGCCGCGGCCTCCGCTACGGGCTCACGCTCGTGTGCGCCTGCCAGAGGACCCCAACTCTTGTTTTTAGTGATGTCTGAGTACTATTAAATAGTTAAAACTTTCAACAACGGATCTCTTGGTTCTGGCATCGATGAAGAACGCAGCGAAATGCGATAAGTAATGTGAATTGCAGAATTCAGTGAATCATCGAATCTTTGAACGCACATTGCGCCCGCTGGTATTCCGGCGGGCATGCCTGTTCGAGCGTCATTATGACCAACTCACGCTCCGCGTGGTCTTGGGGTCCGCTGCCTCGGCGGCCCCTAAACGCAGTGGCGGTGCCGTGCGGCTCTCAGCGTAGTAATACTTCTCGCTACAGGGTCCGGACGGTGCTGGCCAGCAACCCCAACTTCTTTAGGTTGACCTCGGATCAGGTAGGGATACCCGCTGAACTTAAGCATATCAATAAGCGGAGGAAA</v>
      </c>
      <c r="Y82" t="str">
        <f t="shared" si="5"/>
        <v>SH999081.vgFU_OM907733_refs@k__Fungi;p__Ascomycota;c__Leotiomycetes;o__Helotiales;f__Incertae_sedis;g__Filosporella;s__Filosporella_exilis</v>
      </c>
    </row>
    <row r="83" spans="1:25" s="27" customFormat="1" ht="14.4">
      <c r="A83" s="26" t="s">
        <v>1108</v>
      </c>
      <c r="B83" s="27" t="s">
        <v>1110</v>
      </c>
      <c r="C83" s="27" t="s">
        <v>1110</v>
      </c>
      <c r="H83" s="28"/>
      <c r="I83" s="29" t="s">
        <v>11</v>
      </c>
      <c r="K83" s="27" t="s">
        <v>780</v>
      </c>
      <c r="L83" s="44" t="s">
        <v>1109</v>
      </c>
      <c r="M83" s="29" t="s">
        <v>32</v>
      </c>
      <c r="N83" s="29" t="s">
        <v>32</v>
      </c>
      <c r="O83" s="27" t="s">
        <v>975</v>
      </c>
      <c r="P83" s="27" t="s">
        <v>980</v>
      </c>
      <c r="Q83" s="27" t="s">
        <v>1886</v>
      </c>
      <c r="R83" s="27" t="s">
        <v>1886</v>
      </c>
      <c r="S83" s="27" t="s">
        <v>1886</v>
      </c>
      <c r="V83" s="65" t="s">
        <v>1428</v>
      </c>
      <c r="W83" s="66" t="str">
        <f t="shared" si="3"/>
        <v>SH999082.vgFU_yes_refs</v>
      </c>
      <c r="X83" s="66" t="str">
        <f t="shared" si="4"/>
        <v>&gt;SH999082.vgFU_yes_refs#GTAACAAGGTTTCCGTAGGTGAACCTGCGGAAGGATCATTATCGAGTTTTTTTGGTTAGTTCCGAAAACTCCCACCCTTGTGTATTTTCGCTGAAAAGCAGCTTCGGCGGGCCGTCAGACCTTAGCGATAAGGGTTCCTGACATCGGCTCTTTGCGGATTTGCGTCCGCCGAAGAAACAACTCTTGCAATTTGAAGTCTGATACAAAACAAAATAAATCAAAACTTTCAACAACGGATCTCTTGGTTCTGGCATCGATGAAGAACGCAGCGAAATGCGATAAGTAATGTGAATTGCAGAATTCAGCGAATCATCGAATCTTTGAACGCACATTGCGCCTCCGGGTATTCCTGGAGGCATGCCTGTTCGAGCGTCGTTAAAGACCATAAGGCTTTGCCTTGCGATGAGCTTCTGGCAGTCTCTCCGGAGAAGCCAGTTGCTTCAAACTGATTGGCGTCTGAAGTTAGCCCAAGCACAGCAAAATGTGTTCTGAGTCTCACGAACGATTGCCCGTACCCCAAATCATTTATTGGTCGACCTCGGATCAGGCAAGATTACCCGCTGAACTTAAGCATATCAATAAGCGGAGGAAA</v>
      </c>
      <c r="Y83" s="27" t="str">
        <f t="shared" si="5"/>
        <v>SH999082.vgFU_yes_refs@k__Fungi;p__Ascomycota;c__Incertae_sedis;o__Incertae_sedis;f__Incertae_sedis;g__Unidentified;s__Unidentified_</v>
      </c>
    </row>
    <row r="84" spans="1:25">
      <c r="A84" s="13" t="s">
        <v>963</v>
      </c>
      <c r="B84" s="1" t="s">
        <v>1307</v>
      </c>
      <c r="C84" s="2" t="s">
        <v>1931</v>
      </c>
      <c r="D84" s="2" t="s">
        <v>1170</v>
      </c>
      <c r="E84" s="1"/>
      <c r="F84" t="s">
        <v>628</v>
      </c>
      <c r="G84" t="s">
        <v>658</v>
      </c>
      <c r="H84" s="9">
        <v>41784</v>
      </c>
      <c r="I84" s="6" t="s">
        <v>11</v>
      </c>
      <c r="J84" s="1" t="s">
        <v>966</v>
      </c>
      <c r="K84" s="1" t="s">
        <v>780</v>
      </c>
      <c r="L84" s="1" t="s">
        <v>1171</v>
      </c>
      <c r="M84" s="33" t="s">
        <v>32</v>
      </c>
      <c r="N84" s="34" t="s">
        <v>32</v>
      </c>
      <c r="O84" s="1" t="s">
        <v>975</v>
      </c>
      <c r="P84" s="1" t="s">
        <v>980</v>
      </c>
      <c r="Q84" s="1" t="s">
        <v>594</v>
      </c>
      <c r="R84" s="1" t="s">
        <v>595</v>
      </c>
      <c r="S84" t="s">
        <v>1886</v>
      </c>
      <c r="V84" s="56" t="s">
        <v>1429</v>
      </c>
      <c r="W84" s="13" t="str">
        <f t="shared" si="3"/>
        <v>SH999083.vgFU_yes_refs</v>
      </c>
      <c r="X84" s="12" t="str">
        <f t="shared" si="4"/>
        <v>&gt;SH999083.vgFU_yes_refs#AAGTTAGTATGCCGCTCCGGCGGTACTCTACACCCTCTGTTTACATACCATTGTTGCTTTGGCCGGCCGCGGCCTCCGCTGCGGGCTCACGCTCGCACGTGCCGGCCAGAGGACCCAACTCTTGATTTTAGTGATGTCTGAGTACTATTAAATAGTTAAAACTTTCAACAACGGATCTCTTGGTTCTGGCATCGATGAAGAACGCAGCGAAATGCGATAAGTAATGTGAATTGCAGAATTTAGTGAATCATCGAATCTTTGAACGCACATTGCGCCCGCTGGTATTCCGGCGGGCATGCCTGTTCGAGCGTCATTATGACCAACTCACGCTCCGCGTGGTCTTGGGGCCCGCTGCCACGGCGGCCCCTAAACTCAGTGGCGGTGCCGTGCGGCTCTTAGCGTAGTAATTCTTCTCGCTTCAGGGTCCGGACGGTGCTGGCCAGCAACCCCAACTTCTTAAGGTTGACCTCGGATCAGGTAGGGATACCCGCTGAACTTAAGCATATCAATAAGCGGAGGAAAA</v>
      </c>
      <c r="Y84" t="str">
        <f t="shared" si="5"/>
        <v>SH999083.vgFU_yes_refs@k__Fungi;p__Ascomycota;c__Leotiomycetes;o__Helotiales;f__Incertae_sedis;g__Filiform;s__Filiform_long</v>
      </c>
    </row>
    <row r="85" spans="1:25">
      <c r="A85" s="12" t="s">
        <v>633</v>
      </c>
      <c r="B85" s="1" t="s">
        <v>1308</v>
      </c>
      <c r="C85" s="2" t="s">
        <v>164</v>
      </c>
      <c r="D85" s="2" t="s">
        <v>1905</v>
      </c>
      <c r="E85" t="s">
        <v>242</v>
      </c>
      <c r="F85" t="s">
        <v>632</v>
      </c>
      <c r="G85" t="s">
        <v>625</v>
      </c>
      <c r="H85" s="9">
        <v>41786</v>
      </c>
      <c r="I85" s="6" t="s">
        <v>11</v>
      </c>
      <c r="J85" s="1" t="s">
        <v>1112</v>
      </c>
      <c r="K85" t="s">
        <v>780</v>
      </c>
      <c r="L85" t="s">
        <v>1111</v>
      </c>
      <c r="M85" s="33" t="s">
        <v>32</v>
      </c>
      <c r="N85" s="34" t="s">
        <v>32</v>
      </c>
      <c r="O85" s="1" t="s">
        <v>975</v>
      </c>
      <c r="P85" s="1" t="s">
        <v>980</v>
      </c>
      <c r="Q85" s="1" t="s">
        <v>594</v>
      </c>
      <c r="R85" s="1" t="s">
        <v>595</v>
      </c>
      <c r="S85" t="s">
        <v>1932</v>
      </c>
      <c r="V85" s="56" t="s">
        <v>1430</v>
      </c>
      <c r="W85" s="13" t="str">
        <f t="shared" si="3"/>
        <v>SH999084.vgFU_yes_refs</v>
      </c>
      <c r="X85" s="12" t="str">
        <f t="shared" si="4"/>
        <v>&gt;SH999084.vgFU_yes_refs#GTAACAAGGTTTCCGTAGGTGAACCTGCGGAAGGATCATTAAAAGAGATAAGGATGACAGCGCCCCAGGCTTAATTGTTCCTGGGGGCCACCCTACTTGTAGGGTTTAGAGTCGACGGGCATCTTCGGATGACACTCGGTCCTGACCTCCACCCTTGAATAAATTACCTTTGTTGCTTTGGCAGGCCGCCTAGTGCCAGCGGCTTCGGCTGTTGCGTGCCTGCCAGAGGACCACAACTCTTGATTTAAATGATGTCTGAGTACTATATAATAGTTAAAACTTTCAACAACGGATCTCTTGGTTCTGGCATCGATGAAGAACGCAGCGAAATGCGATAAGTAATGTGAATTGCAGAATTCAGTGAATCATCGAATCTTTGAACGCACATTGCGCCCTCTGGTATTCCGGGGGGCATGCCTGTTCGAGCGTCATTATAACCACTCAAGCTCTCGCTTGGTATTGGGGTTCGCGGTCTCGCGGCTCCTAAAATCAGTGGCGGTGCCTGTCGGCTCTACGCGTAGTAATACTCCTCGCGTCTGGGTCCGGTAGGTCTACTTGCCAACAACCCCCAATTTTTACAGGTTGACCTCGGATCAGGTAGGGATACCCGCTGAACTTAAGCATATCAATAAGCGGAGGAAA</v>
      </c>
      <c r="Y85" t="str">
        <f t="shared" si="5"/>
        <v>SH999084.vgFU_yes_refs@k__Fungi;p__Ascomycota;c__Leotiomycetes;o__Helotiales;f__Ploettnerulaceae;g__Varicosporium;s__Varicosporium_cf._delicatum2</v>
      </c>
    </row>
    <row r="86" spans="1:25">
      <c r="A86" s="12" t="s">
        <v>634</v>
      </c>
      <c r="B86" s="1" t="s">
        <v>1308</v>
      </c>
      <c r="C86" s="2" t="s">
        <v>164</v>
      </c>
      <c r="D86" s="2" t="s">
        <v>1905</v>
      </c>
      <c r="E86" t="s">
        <v>242</v>
      </c>
      <c r="F86" t="s">
        <v>632</v>
      </c>
      <c r="G86" t="s">
        <v>625</v>
      </c>
      <c r="H86" s="9">
        <v>41786</v>
      </c>
      <c r="I86" s="6" t="s">
        <v>11</v>
      </c>
      <c r="J86" s="1" t="s">
        <v>1112</v>
      </c>
      <c r="K86" t="s">
        <v>780</v>
      </c>
      <c r="L86" t="s">
        <v>1127</v>
      </c>
      <c r="M86" s="33" t="s">
        <v>32</v>
      </c>
      <c r="N86" s="34" t="s">
        <v>32</v>
      </c>
      <c r="O86" s="1" t="s">
        <v>975</v>
      </c>
      <c r="P86" s="1" t="s">
        <v>980</v>
      </c>
      <c r="Q86" s="1" t="s">
        <v>594</v>
      </c>
      <c r="R86" s="1" t="s">
        <v>595</v>
      </c>
      <c r="S86" t="s">
        <v>1932</v>
      </c>
      <c r="V86" s="56" t="s">
        <v>1431</v>
      </c>
      <c r="W86" s="13" t="str">
        <f t="shared" si="3"/>
        <v>SH999085.vgFU_yes_refs</v>
      </c>
      <c r="X86" s="12" t="str">
        <f t="shared" si="4"/>
        <v>&gt;SH999085.vgFU_yes_refs#ACAAGGTTTCCGTAGGTGAACCTGCGGAAGGATCATTAAAAGAGATAAGGATGACAGCGCCCCAGGCTTAATTGTTCCTGGGGGCCACCCTACTTGTAGGGTTTAGAGTCGACGGGCATCTTCGGATGACACTCGGTCCTGACCTCCACCCTTGAATAAATTACCTTTGTTGCTTTGGCAGGCCGCCTAGTGCCAGCGGCTTCGGCTGTTGCGTGCCTGCCAGAGGACCACAACTCTTGATTTAAATGATGTCTGAGTACTATATAATAGTTAAAACTTTCAACAACGGATCTCTTGGTTCTGGCATCGATGAAGAACGCAGCGAAATGCGATAAGTAATGTGAATTGCAGAATTCAGTGAATCATCGAATCTTTGAACGCACATTGCGCCCTCTGGTATTCCGGGGGGCATGCCTGTTCGAGCGTCATTATAACCACTCAAGCTCTCGCTTGGTATTGGGGTTCGCGGTCTCGCGGCTCCTAAAATCAGTGGCGGTGCCTGTCGGCTCTACGCGTAGTAATACTCCTCGCGTCTGGGTCCGGTAGGTCTACTTGCCAACAACCCCCAATTTTTACAGGTTGACCTCGGATCAGGTAGGGATACCCGCTGAACTTAAGCATATCAATAAGCGGAGGAA</v>
      </c>
      <c r="Y86" t="str">
        <f t="shared" si="5"/>
        <v>SH999085.vgFU_yes_refs@k__Fungi;p__Ascomycota;c__Leotiomycetes;o__Helotiales;f__Ploettnerulaceae;g__Varicosporium;s__Varicosporium_cf._delicatum2</v>
      </c>
    </row>
    <row r="87" spans="1:25">
      <c r="A87" s="12" t="s">
        <v>697</v>
      </c>
      <c r="B87" s="1" t="s">
        <v>1309</v>
      </c>
      <c r="C87" s="2" t="s">
        <v>31</v>
      </c>
      <c r="D87" s="2" t="s">
        <v>1906</v>
      </c>
      <c r="E87" s="1" t="s">
        <v>1133</v>
      </c>
      <c r="F87" s="1" t="s">
        <v>601</v>
      </c>
      <c r="G87" s="1" t="s">
        <v>1305</v>
      </c>
      <c r="H87" s="9">
        <v>41784</v>
      </c>
      <c r="I87" s="6" t="s">
        <v>11</v>
      </c>
      <c r="J87" s="1" t="s">
        <v>1228</v>
      </c>
      <c r="K87" t="s">
        <v>780</v>
      </c>
      <c r="L87" t="s">
        <v>1132</v>
      </c>
      <c r="M87" s="33" t="s">
        <v>32</v>
      </c>
      <c r="N87" s="34" t="s">
        <v>32</v>
      </c>
      <c r="O87" s="1" t="s">
        <v>975</v>
      </c>
      <c r="P87" s="1" t="s">
        <v>980</v>
      </c>
      <c r="Q87" s="1" t="s">
        <v>593</v>
      </c>
      <c r="R87" t="s">
        <v>1886</v>
      </c>
      <c r="S87" t="s">
        <v>1886</v>
      </c>
      <c r="V87" s="56" t="s">
        <v>1432</v>
      </c>
      <c r="W87" s="13" t="str">
        <f t="shared" si="3"/>
        <v>SH999086.vgFU_yes_refs</v>
      </c>
      <c r="X87" s="12" t="str">
        <f t="shared" si="4"/>
        <v>&gt;SH999086.vgFU_yes_refs#TTACTGGGTCACCGGGCGCCTCGGCGCCCACCCCCACCCTTCGCTTCCCGCCCCACGATCGGCGTCAGGCGGGCCCCCCCTCGGGGGGACCCTCCGGCCGAAAACCAAACCCTCGCAACCCCCTGCAGCCTGAAGTGAAAAGCAAATAGTTAAAACTTTCAACAACGGATCTCTTGGTTCTGGCAACGATGAAGAACGCAGCGAAATGCGATAAGTAATGTGAATTGCAGAATTCAGTGAATCATCGAATCTTTGAACGCACATTGCGCCCCCTGGTATTCCGGGGGGCACACCTGTTCGAGCGCCATTTCAACCCTCAAGCCCCGCTTGGTGATGGGCCCCGCCCGTGGGCGGGCCCGAAACTCGTGGGCGTCGTCGTTCGGCTCCAAGCGTAGCAAAACCCTCGCTTGGGCGCCCGGACGGCGGCCGCCCGGAACGAATTTTTACAAGGTTGGCCTCGGATCAGGTGGGGATACCCGCTGAACTTAAGCATATCAGTAAGCGGAGGAAAA</v>
      </c>
      <c r="Y87" t="str">
        <f t="shared" si="5"/>
        <v>SH999086.vgFU_yes_refs@k__Fungi;p__Ascomycota;c__Dothideomycetes;o__Incertae_sedis;f__Incertae_sedis;g__Anguillospora;s__Anguillospora_pseudofiliformis</v>
      </c>
    </row>
    <row r="88" spans="1:25">
      <c r="A88" s="12" t="s">
        <v>725</v>
      </c>
      <c r="B88" s="1" t="s">
        <v>1310</v>
      </c>
      <c r="C88" s="2" t="s">
        <v>2107</v>
      </c>
      <c r="D88" s="2" t="s">
        <v>451</v>
      </c>
      <c r="E88" s="1"/>
      <c r="F88" t="s">
        <v>726</v>
      </c>
      <c r="G88" t="s">
        <v>721</v>
      </c>
      <c r="H88" s="9">
        <v>42004</v>
      </c>
      <c r="I88" s="6" t="s">
        <v>11</v>
      </c>
      <c r="J88" s="1" t="s">
        <v>1140</v>
      </c>
      <c r="K88" t="s">
        <v>780</v>
      </c>
      <c r="L88" t="s">
        <v>1142</v>
      </c>
      <c r="M88" s="33" t="s">
        <v>32</v>
      </c>
      <c r="N88" s="34" t="s">
        <v>32</v>
      </c>
      <c r="O88" s="1" t="s">
        <v>975</v>
      </c>
      <c r="P88" s="1" t="s">
        <v>980</v>
      </c>
      <c r="Q88" t="s">
        <v>1886</v>
      </c>
      <c r="R88" t="s">
        <v>1886</v>
      </c>
      <c r="S88" t="s">
        <v>1886</v>
      </c>
      <c r="V88" s="56" t="s">
        <v>1433</v>
      </c>
      <c r="W88" s="13" t="str">
        <f t="shared" si="3"/>
        <v>SH999087.vgFU_yes_refs</v>
      </c>
      <c r="X88" s="12" t="str">
        <f t="shared" si="4"/>
        <v>&gt;SH999087.vgFU_yes_refs#GTAACAAGGTCTCCGTTGGTGAACCAGCGGAGGGATCATTACTGAGTCGTAAAAAACTCCCAACCCATGTGAATTTACCTTTGTTGCCTCGGCGGGACCTACCCGGTACCTACCCTGTAGTTACCCTGTAGCCCGCCGGTGGACTATTTAACTCTTGTTATTTTATAGAAATCTGAGCGTCTTATTAAATAAGTCAAAACTTTTAACAACGGATCTCTTGGTTCTGGCATCGATGAAGAACGCAGCGAAATGCGATAAGTAATGTGAATTGCAGAATTCAGTGAATCATCGAATCTTTGAACGCACATTGCGCCCATTAGTATTCTATTGGGCATGCCTGTTCGAGCGTCATTTCAACCCTTAAGCTCAGCTTAGTGTTGGGAATCTACCGTGAGCGGTGCTACCCTGTACCTACCCTGTAACGGGGCTAGGCTACCCTGTAGCTACCCTGTAGTTCCTCAAATCCAACGGCGGAGTCATAGTCATCTCTGAGCGCAGTAATTTTTATCACGCTTTTGAAGATGCTATAGCTTTAGCCGCTAAACCCCCAATTTTTAATGGTTGACCTCGGATCAGGTAGGAATACCCGCTGAACTTAAGCATATCAATAAGCGGAGGAAA</v>
      </c>
      <c r="Y88" t="str">
        <f t="shared" si="5"/>
        <v>SH999087.vgFU_yes_refs@k__Fungi;p__Ascomycota;c__Incertae_sedis;o__Incertae_sedis;f__Incertae_sedis;g__Minteriella;s__Minteriella_sp.</v>
      </c>
    </row>
    <row r="89" spans="1:25">
      <c r="A89" s="12" t="s">
        <v>727</v>
      </c>
      <c r="B89" s="1" t="s">
        <v>2292</v>
      </c>
      <c r="C89" s="2" t="s">
        <v>2290</v>
      </c>
      <c r="D89" s="2" t="s">
        <v>1834</v>
      </c>
      <c r="E89" t="s">
        <v>1836</v>
      </c>
      <c r="F89" t="s">
        <v>732</v>
      </c>
      <c r="G89" t="s">
        <v>357</v>
      </c>
      <c r="H89" s="9">
        <v>42004</v>
      </c>
      <c r="I89" s="6" t="s">
        <v>11</v>
      </c>
      <c r="J89" t="s">
        <v>1136</v>
      </c>
      <c r="K89" t="s">
        <v>780</v>
      </c>
      <c r="L89" t="s">
        <v>1135</v>
      </c>
      <c r="M89" s="33" t="s">
        <v>32</v>
      </c>
      <c r="N89" s="34" t="s">
        <v>32</v>
      </c>
      <c r="O89" s="1" t="s">
        <v>975</v>
      </c>
      <c r="P89" s="1" t="s">
        <v>980</v>
      </c>
      <c r="Q89" s="1" t="s">
        <v>594</v>
      </c>
      <c r="R89" s="1" t="s">
        <v>595</v>
      </c>
      <c r="S89" t="s">
        <v>998</v>
      </c>
      <c r="V89" s="56" t="s">
        <v>1434</v>
      </c>
      <c r="W89" s="13" t="str">
        <f t="shared" si="3"/>
        <v>SH999088.vgFU_yes_refs</v>
      </c>
      <c r="X89" s="12" t="str">
        <f t="shared" si="4"/>
        <v>&gt;SH999088.vgFU_yes_refs#GTAACAAGGTTTCCGTAGGTGAACCTGCGGAAGGATCATTAAAGAATTGCCCCGTCTTCTCGAAGATGGGTTCTATTCCAAACCGTGTTTACATACCTTTGTTGCTTTGGCGGGCCGCCGCTTCGGCGTTGGCTCCGGCTGACTGCGCCCGCCAGAGGACCACAACTCTTTTGTTTAGTAATGTCTGAGTACTATATAATAGTTAAAACTTTCAACAACGGATCTCTTGGTTCTGGCATCGATGAAGAACGCAGCGAAATGCGATAAGTAATGTGAATTGCAGAATTCAGTGAATCATCGAATCTTTGAACGCACATTGCGCCCCTTGGTATTCCGAGGGGCATGCCTGTTCGAGCGTCATTATAACCACTCAAGCCTCGGCTTGGTCTTGGGGTCCCGCGGTCTCGCGGCCCTTAAAATCAGTGGCGGTGCCGTCTGGCTCTAAGCGTAGTAATTCTCTCGCTATAGGGTCCAGGTGGTGGCTTGCCAAAACCCCCCATTTTTCTATGGTTGACCTCGGATCAGGTAGGGATACCCGCTGAACTTAAGCATATCAATAAGCGGAGGAAA</v>
      </c>
      <c r="Y89" t="str">
        <f t="shared" si="5"/>
        <v>SH999088.vgFU_yes_refs@k__Fungi;p__Ascomycota;c__Leotiomycetes;o__Helotiales;f__Hyaloscyphaceae;g__Hyaloscypha;s__Hyaloscypha_spinulosa</v>
      </c>
    </row>
    <row r="90" spans="1:25">
      <c r="A90" s="12" t="s">
        <v>879</v>
      </c>
      <c r="B90" s="1" t="s">
        <v>1312</v>
      </c>
      <c r="C90" s="2" t="s">
        <v>164</v>
      </c>
      <c r="D90" s="2" t="s">
        <v>1907</v>
      </c>
      <c r="E90" s="1" t="s">
        <v>635</v>
      </c>
      <c r="F90" t="s">
        <v>880</v>
      </c>
      <c r="G90" t="s">
        <v>831</v>
      </c>
      <c r="H90" s="9">
        <v>42175</v>
      </c>
      <c r="I90" s="6" t="s">
        <v>11</v>
      </c>
      <c r="J90" s="1" t="s">
        <v>1180</v>
      </c>
      <c r="K90" t="s">
        <v>780</v>
      </c>
      <c r="L90" t="s">
        <v>1177</v>
      </c>
      <c r="M90" s="33" t="s">
        <v>32</v>
      </c>
      <c r="N90" s="34" t="s">
        <v>32</v>
      </c>
      <c r="O90" s="1" t="s">
        <v>975</v>
      </c>
      <c r="P90" s="1" t="s">
        <v>980</v>
      </c>
      <c r="Q90" t="s">
        <v>1886</v>
      </c>
      <c r="R90" t="s">
        <v>1886</v>
      </c>
      <c r="S90" t="s">
        <v>1886</v>
      </c>
      <c r="V90" s="56" t="s">
        <v>1435</v>
      </c>
      <c r="W90" s="13" t="str">
        <f t="shared" si="3"/>
        <v>SH999089.vgFU_yes_refs</v>
      </c>
      <c r="X90" s="12" t="str">
        <f t="shared" si="4"/>
        <v>&gt;SH999089.vgFU_yes_refs#AGTTCCCTCCGCAGCTGAGCTTCGGAGACCTTGCAGCCCCGTTAGGGAGGCAGCGCGACTCTAAACAAGGCTAGCCAATTGCAAGTTGACCATGAGGTCAGCGACATAATCGAATTGACGGGGACTTCCTAAAGCCTGCAGCACCACCTGGACGGGGAAACCTGTCCCGTACGGTAAGAGCCTGCAGGATGCACAATGGATAATCCGCAGCCGAGCCCCTACCGCGAAAGCCAGGGGGAAGGTTCACAGACTAGGCGATTATGGGTCCGGCCGCCCGCCGGATCTAAGATATAGTCGGTCCCAGGGAGAGATCTCAGGGGTTTCAGCGTCCGTAGGTGAACCTGCGGAAGGATCATTAATGTAACCGGACCGGTCGGGTGTGTGCCAAACACAAACCCGTTCGGAATGGGAGATATTATATACCCTGTGTTTATTTACCTTTTGTTGCTTTGGCGGGCTGTCCCTCTAGGCGTCGGCCCCGGCTGATCGCGCCCGCCAGAGGACCCAAACTCTTCTATTGGTGATGTCTGAGTACTATATAATAGTTAAAACTTTCAACAACGGATCTCTTGGTTCTGGCATCGATGAAGAACGCAGCGAAATGCGATAAGTAATGTGAATTGCAGAATTCAGTGAATCATCGAATCTTTGAACGCACATTGCGCCCGCTGGTATTCCGGCGGGCATGCCTGTTCGAGCGTCATTATGACCAATCAAGCTGTGCTTGGCCTTGGGGCCTGCCGTACCGGCGGTCCTTAAAATCAGTGGCGGTGCCGTCTGGCTCTAAGCGTAGTAATACTTCTCGCTACAGAGTCCAGGCGCCCACCTGCCAAAACCTCAACTTTCTTAGGTTGACCTCGGATCAGGTAGGGATACCCGCTGAACTTAAGCATATCAATAAGCGGAGGAAA</v>
      </c>
      <c r="Y90" t="str">
        <f t="shared" si="5"/>
        <v>SH999089.vgFU_yes_refs@k__Fungi;p__Ascomycota;c__Incertae_sedis;o__Incertae_sedis;f__Incertae_sedis;g__Varicosporium;s__Varicosporium_cf._tricladiiforme</v>
      </c>
    </row>
    <row r="91" spans="1:25" ht="14.4">
      <c r="A91" s="12" t="s">
        <v>760</v>
      </c>
      <c r="B91" s="1" t="s">
        <v>1313</v>
      </c>
      <c r="C91" s="2" t="s">
        <v>81</v>
      </c>
      <c r="D91" s="2" t="s">
        <v>1908</v>
      </c>
      <c r="E91" s="1" t="s">
        <v>657</v>
      </c>
      <c r="F91" s="1" t="s">
        <v>771</v>
      </c>
      <c r="G91" t="s">
        <v>625</v>
      </c>
      <c r="H91" s="9">
        <v>42174</v>
      </c>
      <c r="I91" s="6" t="s">
        <v>11</v>
      </c>
      <c r="J91" t="s">
        <v>869</v>
      </c>
      <c r="K91" s="83" t="s">
        <v>1940</v>
      </c>
      <c r="L91" t="s">
        <v>1137</v>
      </c>
      <c r="M91" s="33" t="s">
        <v>32</v>
      </c>
      <c r="N91" s="34" t="s">
        <v>32</v>
      </c>
      <c r="O91" s="1" t="s">
        <v>975</v>
      </c>
      <c r="P91" s="1" t="s">
        <v>980</v>
      </c>
      <c r="Q91" s="1" t="s">
        <v>594</v>
      </c>
      <c r="R91" s="1" t="s">
        <v>595</v>
      </c>
      <c r="S91" t="s">
        <v>1886</v>
      </c>
      <c r="V91" s="56" t="s">
        <v>1436</v>
      </c>
      <c r="W91" s="13" t="str">
        <f t="shared" si="3"/>
        <v>SH999090.vgFU_OM907728_refs</v>
      </c>
      <c r="X91" s="12" t="str">
        <f t="shared" si="4"/>
        <v>&gt;SH999090.vgFU_OM907728_refs#GTAACAAGGTTTCCGTAGGTGAACCTGCGGAAGGATCATTACCGAAGTACAGGCCCTTTTATAGGGCTACACTTCCACCCTTTGCTTACTATTCTTTGTTGCTTTGGCGAGACGTCTTCGGACCACCGGCTCTCGGGCTGGTGCGCGCTCGCCAGAGAAAACCCAAACCCAAACCTTTTAGTGTCGTCTGAGAAATAAGTTTAATTATTAAAACTTTCAACAACGGATCTCTTGGCTCTGGCATCGATGAAGAACGCAGCGAAATGCGATAAGTAATGTGAATTGCAGAATTCAGTGAATCATCGAATCTTTGAACGCACATTGCGCCCCTTGGTATTCCGGGGGGCATGCCTGTTCGAGCGTCATTATCACCCCTCAAGCTCAGCTTGGTGTTGGGGCCCGCCCCTCACAGGGCAGCCCTTAAAAGCAGTGGCGGTGCCATCTGGCTCTACGCGTAGTAATACTTCTCGCGACAGAGTCCCGGTGGTGTCCTGCCAGAACCCCCCATATATTTAATGATTGACCTCGGATCAGGTAGGGATACCCGCTGAACTTAAGCATATCAATAAGCGGAGGAAA</v>
      </c>
      <c r="Y91" t="str">
        <f t="shared" si="5"/>
        <v>SH999090.vgFU_OM907728_refs@k__Fungi;p__Ascomycota;c__Leotiomycetes;o__Helotiales;f__Incertae_sedis;g__Articulospora;s__Articulospora_proliferata</v>
      </c>
    </row>
    <row r="92" spans="1:25" ht="14.4">
      <c r="A92" s="12" t="s">
        <v>865</v>
      </c>
      <c r="B92" s="1" t="s">
        <v>1299</v>
      </c>
      <c r="C92" s="2" t="s">
        <v>1014</v>
      </c>
      <c r="D92" s="2" t="s">
        <v>186</v>
      </c>
      <c r="E92" s="1" t="s">
        <v>1017</v>
      </c>
      <c r="F92" s="1" t="s">
        <v>772</v>
      </c>
      <c r="G92" t="s">
        <v>831</v>
      </c>
      <c r="H92" s="9">
        <v>42174</v>
      </c>
      <c r="I92" s="6" t="s">
        <v>11</v>
      </c>
      <c r="J92" s="1" t="s">
        <v>1217</v>
      </c>
      <c r="K92" s="83" t="s">
        <v>2226</v>
      </c>
      <c r="L92" t="s">
        <v>1215</v>
      </c>
      <c r="M92" s="33" t="s">
        <v>32</v>
      </c>
      <c r="N92" s="34" t="s">
        <v>32</v>
      </c>
      <c r="O92" s="1" t="s">
        <v>975</v>
      </c>
      <c r="P92" s="1" t="s">
        <v>980</v>
      </c>
      <c r="Q92" s="1" t="s">
        <v>983</v>
      </c>
      <c r="R92" s="1" t="s">
        <v>992</v>
      </c>
      <c r="S92" s="1" t="s">
        <v>993</v>
      </c>
      <c r="V92" s="56" t="s">
        <v>1437</v>
      </c>
      <c r="W92" s="13" t="str">
        <f t="shared" si="3"/>
        <v>SH999091.vgFU_OP362578_refs</v>
      </c>
      <c r="X92" s="12" t="str">
        <f t="shared" si="4"/>
        <v>&gt;SH999091.vgFU_OP362578_refs#GGATCATTACCGAGTTTACAACTCCCAAACCCCTGTGAACTATACCATTTGTTGCCTCGGCGGCGTCCTGCTTCACGGCGGGCCCGCCAGAGGACCCAAACTCTTGTATTTGAATTGAGTCTTCTCTGAGTGATACAAGTAATAAATCAAAACTTTCAACAACGGATCTCTTGGTTCTGGCATCGATGAAGAACGCAGCGAAATGCGATAAGTAATGTGAATTGCAGAATTCAGTGAATCATCGAATCTTTGAACGCACATTGCGCCCGCCAGTATTCTGGCGGGCATGCCTGTTCGAGCGTCATTTCAACCCTCAAGCCCCCCGGGCTTGGTGTTGGAGATCGGCAAAACGGCCCCCTCGGGGGTTCGCGCCGTCTCCCAAATCTAGTGGCGGTCTCGCTGTAGCTTCCTCTGCGTAGTAACTCACCTCGCACTGGGACTGGGCGCGGCCACGCCGTTAAACACCCCACTTCTGAAGGTTGACCTCGGATCAGGTAGGACTACCCGCTGAACTTAAGCATATCAATAAGCGGAGGAAA</v>
      </c>
      <c r="Y92" t="str">
        <f t="shared" si="5"/>
        <v>SH999091.vgFU_OP362578_refs@k__Fungi;p__Ascomycota;c__Sordariomycetes;o__Hypocreales;f__Nectriaceae;g__Aquanectria;s__Aquanectria_penicillioides</v>
      </c>
    </row>
    <row r="93" spans="1:25">
      <c r="A93" s="12" t="s">
        <v>954</v>
      </c>
      <c r="B93" s="1" t="s">
        <v>1314</v>
      </c>
      <c r="C93" s="2" t="s">
        <v>479</v>
      </c>
      <c r="D93" s="2" t="s">
        <v>480</v>
      </c>
      <c r="E93" s="1" t="s">
        <v>240</v>
      </c>
      <c r="F93" s="1" t="s">
        <v>883</v>
      </c>
      <c r="G93" s="1" t="s">
        <v>620</v>
      </c>
      <c r="H93" s="9">
        <v>42172</v>
      </c>
      <c r="I93" s="6" t="s">
        <v>11</v>
      </c>
      <c r="J93" s="1" t="s">
        <v>1138</v>
      </c>
      <c r="K93" s="1" t="s">
        <v>780</v>
      </c>
      <c r="L93" s="1" t="s">
        <v>1139</v>
      </c>
      <c r="M93" s="33" t="s">
        <v>32</v>
      </c>
      <c r="N93" s="34" t="s">
        <v>32</v>
      </c>
      <c r="O93" s="1" t="s">
        <v>975</v>
      </c>
      <c r="P93" s="1" t="s">
        <v>980</v>
      </c>
      <c r="Q93" s="1" t="s">
        <v>983</v>
      </c>
      <c r="R93" s="1" t="s">
        <v>992</v>
      </c>
      <c r="S93" s="1" t="s">
        <v>993</v>
      </c>
      <c r="V93" s="56" t="s">
        <v>1438</v>
      </c>
      <c r="W93" s="13" t="str">
        <f t="shared" si="3"/>
        <v>SH999092.vgFU_yes_refs</v>
      </c>
      <c r="X93" s="12" t="str">
        <f t="shared" si="4"/>
        <v>&gt;SH999092.vgFU_yes_refs#GTAACAAGGTCTCCGTTGGTGAACCAGCGGAGGGATCATTACCGAGTTTACAACTCCCAAACCCCTGTGAACATACCTATGTTGCTTCGGCGGGATTCGCCCCGGCGCCTTCGGGCCCGGACCCAGGCGCCCGCCGGAGGACCCAAACTCTTGTCTTCATGAGAATCTTCTGAGTGATACAAGCAAATAAATTAAAACTTTCAACAACGGATCTCTTGGTTCTGGCATCGATGAAGAACGCAGCGAAATGCGATAAGTAATGTGAATTGCAGAATTCCGTGAATCATCGAATCTTTGAACGCACATTGCGCCCGCCAGTATTCTGGCGGGCATGCCTGTTCGAGCGTCATTTCAACCCTCAAGCCCCCCGGGCTTGGTGTTGGGGATCGGCCGCCCCTCCGGCGCGCCGGCCCCGAAATCTAGTGGCGGTCTCGCTGTAGCCTCCTCTGCGTAGTAGCACACCTCGCACCGGAACGCAGCCTGGCCACGCCGTTAAACCCCCCACTTCTGAAAGGTTGACCTCGGATCAGGTAGGAATACCCGCTGAACTTAAGCATATCAATAAGCGGAGGAAA</v>
      </c>
      <c r="Y93" t="str">
        <f t="shared" si="5"/>
        <v>SH999092.vgFU_yes_refs@k__Fungi;p__Ascomycota;c__Sordariomycetes;o__Hypocreales;f__Nectriaceae;g__Fusarium;s__Fusarium_cavispermum</v>
      </c>
    </row>
    <row r="94" spans="1:25" ht="14.4">
      <c r="A94" s="12" t="s">
        <v>761</v>
      </c>
      <c r="B94" s="1" t="s">
        <v>1315</v>
      </c>
      <c r="C94" s="2" t="s">
        <v>81</v>
      </c>
      <c r="D94" s="2" t="s">
        <v>1909</v>
      </c>
      <c r="E94" s="1" t="s">
        <v>239</v>
      </c>
      <c r="F94" s="1" t="s">
        <v>774</v>
      </c>
      <c r="G94" t="s">
        <v>620</v>
      </c>
      <c r="H94" s="9">
        <v>42175</v>
      </c>
      <c r="I94" s="6" t="s">
        <v>11</v>
      </c>
      <c r="K94" s="83" t="s">
        <v>1939</v>
      </c>
      <c r="L94" t="s">
        <v>1144</v>
      </c>
      <c r="M94" s="33" t="s">
        <v>32</v>
      </c>
      <c r="N94" s="34" t="s">
        <v>32</v>
      </c>
      <c r="O94" s="1" t="s">
        <v>975</v>
      </c>
      <c r="P94" s="1" t="s">
        <v>980</v>
      </c>
      <c r="Q94" s="1" t="s">
        <v>594</v>
      </c>
      <c r="R94" s="1" t="s">
        <v>595</v>
      </c>
      <c r="S94" s="1" t="s">
        <v>1886</v>
      </c>
      <c r="V94" s="56" t="s">
        <v>1439</v>
      </c>
      <c r="W94" s="13" t="str">
        <f t="shared" si="3"/>
        <v>SH999093.vgFU_OM907727_refs</v>
      </c>
      <c r="X94" s="12" t="str">
        <f t="shared" si="4"/>
        <v>&gt;SH999093.vgFU_OM907727_refs#AAAAGTCGTAACAAGGTTTCCGTAGGTGAACCTGCGGAAGGATCATTAAAATTAGAAAAGTGCGGGTTCGCCCGCACTCCCTATACCCTTTGTTTACCAACCATTGTTGCTTTGGCAGGCCGCGGCCTCCGCTGCGGGCTTCATGCTCGCATGTGCCTGCCAGAGGACCCCAACTCTTGATTTTAGTGATGTCTGAGTACTATTAAATAGTTAAAACTTTCAACAACGGATCTCTTGGTTCTGGCATCGATGAAGAACGCAGCGAAATGCGATAAGTAATGTGAATTGCAGAATTCAGTGAATCATCGAATCTTTGAACGCACATTGCGCCCGCTGGTATTCCGGCGGGCATGCCTGTTCGAGCGTCATAATGACCAACTCACGCTCCGCGTGGTCTTGGGGCCCGCTGCCACGGCGGCCCCTAAACGCAGTGGCGGTGCCGTGCGGCTCTCAGCGTAGTAATTCTTCTCGCTACAGGGTCCGGACGGTGCTGGCCAGCAACCCCAACTATATAAGGTTGACCTCGGATCAGGTAGGGATACCCGCTGAACTTAAGCATATCAATAAGCGGAGGAAAAGAAACCAACCA</v>
      </c>
      <c r="Y94" t="str">
        <f t="shared" si="5"/>
        <v>SH999093.vgFU_OM907727_refs@k__Fungi;p__Ascomycota;c__Leotiomycetes;o__Helotiales;f__Incertae_sedis;g__Articulospora;s__Articulospora_atra</v>
      </c>
    </row>
    <row r="95" spans="1:25">
      <c r="A95" s="12" t="s">
        <v>955</v>
      </c>
      <c r="B95" s="1" t="s">
        <v>1316</v>
      </c>
      <c r="C95" s="2" t="s">
        <v>31</v>
      </c>
      <c r="D95" s="2" t="s">
        <v>1910</v>
      </c>
      <c r="E95" s="1"/>
      <c r="F95" s="1" t="s">
        <v>957</v>
      </c>
      <c r="G95" t="s">
        <v>620</v>
      </c>
      <c r="H95" s="9">
        <v>42177</v>
      </c>
      <c r="I95" s="6" t="s">
        <v>11</v>
      </c>
      <c r="J95" t="s">
        <v>959</v>
      </c>
      <c r="K95" t="s">
        <v>780</v>
      </c>
      <c r="L95" t="s">
        <v>1145</v>
      </c>
      <c r="M95" s="33" t="s">
        <v>32</v>
      </c>
      <c r="N95" s="34" t="s">
        <v>32</v>
      </c>
      <c r="O95" s="1" t="s">
        <v>975</v>
      </c>
      <c r="P95" s="1" t="s">
        <v>980</v>
      </c>
      <c r="Q95" s="1" t="s">
        <v>593</v>
      </c>
      <c r="R95" s="1" t="s">
        <v>1886</v>
      </c>
      <c r="S95" s="1" t="s">
        <v>1886</v>
      </c>
      <c r="V95" s="56" t="s">
        <v>1440</v>
      </c>
      <c r="W95" s="13" t="str">
        <f t="shared" si="3"/>
        <v>SH999094.vgFU_yes_refs</v>
      </c>
      <c r="X95" s="12" t="str">
        <f t="shared" si="4"/>
        <v>&gt;SH999094.vgFU_yes_refs#GAGGTCGAGGTGATCCTTCCGCGTAACACTTGCCGAAGCCTTAGCAGCCTGAAAAGGTGCAGCCCCGACGACTCTAATTCATGAGAGGGCTGCTGAAATGCTAGTCTGCTTATAGCAGGCGACACTATCAAATTGCGGGAACACCCTAAAGACCTCAACACCAAGCGACGCGGGAAACCGCGGCGTGGCCGAGCTAATAGCCCTGGGTATGGTAACAGCTTGAGGTATGACGCTCCTTCGGGGGTTGAAATGGGCAATCCGCAGCCAAGTCCTACAGCGCTCTAAGCGCCATGGATGCTGTTCACAGGCCAAATGGTAGTGGGTGACTCTTTTAGAGTTGCTTAAGATATGGTCGGGCCCCTTCAGAAATGTTGGGGGTAAGTTTATGCCGTCACACATGGCTTGCTCAGTTCAAAAGGAATGGTTCCCTGAAAATGATGCTATATACGAAAGTAATAGCTCCCAAGATCAGACCAGACCAACTTGAACTGAGCCTGCCTTGAACGTGACATGACAACCGTTCCGTAGGTGAACCTGCGGAAGGATCATTACCTGGCCTTGGGCCGCTCGCGGGGGCTCGTCGCTTGCGACGGTGCTCCCGGGGGTGCTTAGCCCTTGACTCTTACCTTGATTATGCGCACCTTTTGTTGTTCCCTCGGCAGGTTTCCTGCCGACAGGAACCCCATAAACCCTTTATGTATAAGCATCAAACCTCTGAAAACAAATTTAATTATTTACAACTTTCAACAATGGATCTCTTGGTTCTGGCATCGATGAAGAACGCAGCGAAATGCGATAAGTAGTGTGAATTGCAGAATTCAGTGAATCATCGAATCTTTGAACGCACATTGCGCCCCTTGGTATTCCATGGGGCATGCCTGTTCGAGCGTCATTTACACCCTCAAGCTCTGCTTGGTGTTGGGCGTCTGTCCCCGCTTCGTGCGCGGACTCGCCCCAAAGGTATTGGCAGCGGTCTTGCCAGCTTCTCGCGCAGCACATTGCGCTTCTCGAGGCTCCGGCGGATCGGCGTCCATCAAGCCCACATCACAGTTTGACCTCGGATCAGGTAGGG</v>
      </c>
      <c r="Y95" t="str">
        <f t="shared" si="5"/>
        <v>SH999094.vgFU_yes_refs@k__Fungi;p__Ascomycota;c__Dothideomycetes;o__Incertae_sedis;f__Incertae_sedis;g__Anguillospora;s__Anguillospora_ pseudofiliformis2</v>
      </c>
    </row>
    <row r="96" spans="1:25">
      <c r="A96" s="12" t="s">
        <v>956</v>
      </c>
      <c r="B96" s="1" t="s">
        <v>1317</v>
      </c>
      <c r="C96" s="2" t="s">
        <v>31</v>
      </c>
      <c r="D96" s="2" t="s">
        <v>1910</v>
      </c>
      <c r="E96" s="1"/>
      <c r="F96" s="1" t="s">
        <v>958</v>
      </c>
      <c r="G96" t="s">
        <v>620</v>
      </c>
      <c r="H96" s="9">
        <v>42177</v>
      </c>
      <c r="I96" s="6" t="s">
        <v>11</v>
      </c>
      <c r="J96" t="s">
        <v>959</v>
      </c>
      <c r="K96" t="s">
        <v>780</v>
      </c>
      <c r="L96" t="s">
        <v>1146</v>
      </c>
      <c r="M96" s="33" t="s">
        <v>32</v>
      </c>
      <c r="N96" s="34" t="s">
        <v>32</v>
      </c>
      <c r="O96" s="1" t="s">
        <v>975</v>
      </c>
      <c r="P96" s="1" t="s">
        <v>980</v>
      </c>
      <c r="Q96" s="1" t="s">
        <v>593</v>
      </c>
      <c r="R96" s="1" t="s">
        <v>1886</v>
      </c>
      <c r="S96" s="1" t="s">
        <v>1886</v>
      </c>
      <c r="V96" s="56" t="s">
        <v>1441</v>
      </c>
      <c r="W96" s="13" t="str">
        <f t="shared" si="3"/>
        <v>SH999095.vgFU_yes_refs</v>
      </c>
      <c r="X96" s="12" t="str">
        <f t="shared" si="4"/>
        <v>&gt;SH999095.vgFU_yes_refs#GCTTGACCGCGAGGTCGAGGTGATCCTTCCGCGTAACACTTGCCGAAGCCTTAGCAGCCTGAAAAGGTGCAGCCCCGACGACTCTAATTCATGAGAGGGCTGCTGAAATGCTAGTCTGCTTATAGCAGGCGACACTATCAAATTGCGGGAACACCCTAAAGACCTCAACACCAAGCGACGCGGGAAACCGCGGCGTGGCCGAGCTAATAGCCCTGGGTATGGTAACAGCTTGAGGTATGACGCTCCTTCGGGGGTTGAAATGGGCAATCCGCAGCCAAGTCCTACAGCGCTCTAAGCGCCATGGATGCTGTTCACAGGCCAAATGGTAGTGGGTGACTCTTTTAGAGTTGCTTAAGATATGGTCGGGCCCCTTCAGAAATGTTGGGGGTAAGTTTATGCCGTCACACATGGCTTGCTCAGTTCAAAAGGAATGGTTCCCTGAAAATGATGCTATATACGAAAGTAATAGCTCCCAAGATCAGACCAGACCAACTTGAACTGAGCCTGCCTTGAACGTGACATGACAACCGTTCCGTAGGTGAACCTGCGGAAGGATCATTACCTGGCCTTGGGCCGCTCGCGGGGGCTCGTCGCTTGCGACGGTGCTCCCGGGGGTGCTTAGCCCTTGACTCTTACCTTGATTATGCGCACCTTTTGTTGTTCCCTCGGCAGGTTTCCTGCCGACAGGAACCCCATAAACCCTTTATGTATAAGCATCAAACCTCTGAAAACAAATTTAATTATTTACAACTTTCAACAATGGATCTCTTGGTTCTGGCATCGATGAAGAACGCAGCGAAATGCGATAAGTAGTGTGAATTGCAGAATTCAGTGAATCATCGAATCTTTGAACGCACATTGCGCCCCTTGGTATTCCATGGGGCATGCCTGTTCGAGCGTCATTTACACCCTCAAGCTCTGCTTGGTGTTGGGCGTCTGTCCCCGCTTCGTGCGCGGACTCGCCCCAAAGGTATTGGCAGCGGTCTTGCCAGCTTCTCGCGCAGCACATTGCGCTTCTCGAGGCTCCGGCGGATCGGCGTCCATCAAGCCCACATCACAGTTTGACCTCGGATCAGGTAGGGA</v>
      </c>
      <c r="Y96" t="str">
        <f t="shared" si="5"/>
        <v>SH999095.vgFU_yes_refs@k__Fungi;p__Ascomycota;c__Dothideomycetes;o__Incertae_sedis;f__Incertae_sedis;g__Anguillospora;s__Anguillospora_ pseudofiliformis2</v>
      </c>
    </row>
    <row r="97" spans="1:25" ht="14.4">
      <c r="A97" s="12" t="s">
        <v>960</v>
      </c>
      <c r="B97" s="1" t="s">
        <v>1264</v>
      </c>
      <c r="C97" s="2" t="s">
        <v>50</v>
      </c>
      <c r="D97" s="2" t="s">
        <v>143</v>
      </c>
      <c r="E97" s="1" t="s">
        <v>239</v>
      </c>
      <c r="F97" s="1" t="s">
        <v>961</v>
      </c>
      <c r="G97" t="s">
        <v>625</v>
      </c>
      <c r="H97" s="9">
        <v>42175</v>
      </c>
      <c r="I97" s="6" t="s">
        <v>11</v>
      </c>
      <c r="J97" t="s">
        <v>967</v>
      </c>
      <c r="K97" s="83" t="s">
        <v>1960</v>
      </c>
      <c r="L97" s="1" t="s">
        <v>1148</v>
      </c>
      <c r="M97" s="33" t="s">
        <v>32</v>
      </c>
      <c r="N97" s="34" t="s">
        <v>32</v>
      </c>
      <c r="O97" t="s">
        <v>975</v>
      </c>
      <c r="P97" t="s">
        <v>980</v>
      </c>
      <c r="Q97" t="s">
        <v>594</v>
      </c>
      <c r="R97" t="s">
        <v>595</v>
      </c>
      <c r="S97" s="1" t="s">
        <v>1886</v>
      </c>
      <c r="V97" s="56" t="s">
        <v>1442</v>
      </c>
      <c r="W97" s="13" t="str">
        <f t="shared" si="3"/>
        <v>SH999096.vgFU_OM907748_refs</v>
      </c>
      <c r="X97" s="12" t="str">
        <f t="shared" si="4"/>
        <v>&gt;SH999096.vgFU_OM907748_refs#GTAACAAGGTTTCCGTAGGTGAACCTGCGGAAGGATCATTAATAGAGCAATGGACAGGCAGCGCCCCGGGAGAAATCCTGGGGGCCACCCTACTTCGGTAGGGTTTAGAGTCGTCAAGCCCCTCGAAGAAGCTTGGTCCAGACCTCCACCCTTGAATAAATTACCTTTGTTGCTTTGGCAGGACGCTTTACGCCAGCGGCTTCGGCTGTTGAGTGCCTGCCAGAGGACCACAACTCTTGTTTTTAGTGATGTCTGAGTACTATATAATAGTTAAAACTTTCAACAACGGATCTCTTGGTTCTGGCATCGATGAAGAACGCAGCGAAATGCGATAAGTAATGTGAATTGCAGAATTCAGTGAATCATCGAATCTTTGAACGCACATTGCGCCCTCTGGTATTCCGGGGGGCATGCCTGTTCGAGCGTCATTATAACCACTCAAGCTCTCGCTTGGTATTGGGGTTCGCGGTTCCGCGGCCCCTAAAATCAGTGGCGGTGCCTGTCGGCTCTACGCGTAGTAATACTCCTCGCGATTGAGTCCGGTAGGTTTACTTGCCAGCAACCCCCAATTTTTTACAGGTTGACCTCGGATCAGGTAGGGATACCCGCTGAACTTAAGCATATCAATAAGCGGAGGAA</v>
      </c>
      <c r="Y97" t="str">
        <f t="shared" si="5"/>
        <v>SH999096.vgFU_OM907748_refs@k__Fungi;p__Ascomycota;c__Leotiomycetes;o__Helotiales;f__Incertae_sedis;g__Tricladium;s__Tricladium_curvisporum</v>
      </c>
    </row>
    <row r="98" spans="1:25" s="27" customFormat="1" ht="14.4">
      <c r="A98" s="26" t="s">
        <v>878</v>
      </c>
      <c r="B98" s="27" t="s">
        <v>1312</v>
      </c>
      <c r="C98" s="27" t="s">
        <v>164</v>
      </c>
      <c r="D98" s="27" t="s">
        <v>1907</v>
      </c>
      <c r="E98" s="27" t="s">
        <v>635</v>
      </c>
      <c r="F98" s="27" t="s">
        <v>880</v>
      </c>
      <c r="G98" s="27" t="s">
        <v>831</v>
      </c>
      <c r="H98" s="28">
        <v>42175</v>
      </c>
      <c r="I98" s="29" t="s">
        <v>11</v>
      </c>
      <c r="J98" s="27" t="s">
        <v>1182</v>
      </c>
      <c r="K98" s="27" t="s">
        <v>780</v>
      </c>
      <c r="L98" s="44" t="s">
        <v>1181</v>
      </c>
      <c r="M98" s="29" t="s">
        <v>32</v>
      </c>
      <c r="N98" s="29" t="s">
        <v>32</v>
      </c>
      <c r="O98" s="27" t="s">
        <v>975</v>
      </c>
      <c r="P98" s="27" t="s">
        <v>980</v>
      </c>
      <c r="Q98" s="27" t="s">
        <v>1886</v>
      </c>
      <c r="R98" s="27" t="s">
        <v>1886</v>
      </c>
      <c r="S98" s="27" t="s">
        <v>1886</v>
      </c>
      <c r="V98" s="56" t="s">
        <v>1443</v>
      </c>
      <c r="W98" s="66" t="str">
        <f t="shared" si="3"/>
        <v>SH999097.vgFU_yes_refs</v>
      </c>
      <c r="X98" s="66" t="str">
        <f t="shared" si="4"/>
        <v>&gt;SH999097.vgFU_yes_refs#GTAACAAGGTTTCCGTAGGTGAACCTGCGGAAGGATCATTACCGAATTTCTGGGGCCGAAAGGCCTCGAATTCCACACCATGTTTTAAGCATTGGATCGATTCGTCGAGAAGATGCGAAAACTTGTTCATACCACGTATGAAAAAACAAACAATAAATCAAAACTTTCAACAACGGATCTCTTGGTTCTGGCATCGATGAAGAACGCAGCGAAATGCGATAAGTAATGTGAATTGCAGAATTCAGTGAATCATCGAATCTTTGAACGCACATTGCACCTCATGGTATTCCGTGAGGTATACATGTTCGAGCGTCGTTTGAACCCTAAGACTTTGTCTTGTGTTGACGATCCTGACGAGAGCCAGGTCGTTGAAAACGATTGGCGTACGCATCGCTCGGAGCACCCGACCAAACGGGCAAGCGTCGGGCGGGGCGAATAGCCGGAGCTTTTATATTTTTAAACGTTCGACCTCGAATCATGTAGGATTACCCGCTGAACTTAAGCATATCAATAAGCGGAGGAAAA</v>
      </c>
      <c r="Y98" s="27" t="str">
        <f t="shared" si="5"/>
        <v>SH999097.vgFU_yes_refs@k__Fungi;p__Ascomycota;c__Incertae_sedis;o__Incertae_sedis;f__Incertae_sedis;g__Varicosporium;s__Varicosporium_cf._tricladiiforme</v>
      </c>
    </row>
    <row r="99" spans="1:25">
      <c r="A99" s="14" t="s">
        <v>790</v>
      </c>
      <c r="B99" s="15" t="s">
        <v>1903</v>
      </c>
      <c r="C99" s="16" t="s">
        <v>334</v>
      </c>
      <c r="D99" s="16" t="s">
        <v>335</v>
      </c>
      <c r="E99" s="15"/>
      <c r="F99" s="15" t="s">
        <v>792</v>
      </c>
      <c r="G99" s="15" t="s">
        <v>1318</v>
      </c>
      <c r="H99" s="17">
        <v>42207</v>
      </c>
      <c r="I99" s="18" t="s">
        <v>793</v>
      </c>
      <c r="J99" s="15" t="s">
        <v>1050</v>
      </c>
      <c r="K99" s="30" t="s">
        <v>780</v>
      </c>
      <c r="L99" s="15" t="s">
        <v>1049</v>
      </c>
      <c r="M99" s="33" t="s">
        <v>32</v>
      </c>
      <c r="N99" s="34" t="s">
        <v>32</v>
      </c>
      <c r="O99" s="1" t="s">
        <v>975</v>
      </c>
      <c r="P99" s="1" t="s">
        <v>980</v>
      </c>
      <c r="Q99" s="1" t="s">
        <v>593</v>
      </c>
      <c r="R99" s="1" t="s">
        <v>1886</v>
      </c>
      <c r="S99" s="1" t="s">
        <v>1886</v>
      </c>
      <c r="V99" s="56" t="s">
        <v>1444</v>
      </c>
      <c r="W99" s="13" t="str">
        <f t="shared" si="3"/>
        <v>SH999098.vgFU_yes_refs</v>
      </c>
      <c r="X99" s="12" t="str">
        <f t="shared" si="4"/>
        <v>&gt;SH999098.vgFU_yes_refs#GTAACAAGGTCTCCGTAGGTGAACCTGCGGAGGGATCATTACCGAGCGTACGCGTCCTTCAAGGCGCGGCCTCACCGTCCTTTGCGAGAAAACCCCTTCTGCTTCGGCCGCTCCGGCGGTCGGATAACCAACCCTGATAACTGTGTATCTGAGAGGCGACAGCCTAATCTAATACAACCTGCAACGATGGATCTCTTGGTTCTGGCATCGATGAAGAACGCAGCGAAATGCGAGACGTAATGCGAATTGCAAATCTACGCGAGTCATCGAATCTTTGAACGCACATTGCGCCCTCTGGTATTCCGGAGGGCACGCCCGTCCGAGCGCCATTAAACACATCAAGCCCTGGGTTTGCTGTTGGGCGCCGCCCCTTTACAGGGCGCGCCTCGAACTTATAGGCGCCCCCGTGGCCACCGATCGCACCGAGCTAACGCCCGCGGTTGTGTGTTCTTCACGGAGGCCGCCTACCTGCTACTCTAAGCATGGCCTCGGATCGGGCGGGGATACCCGCTGAACTTAAGCATATCAATAAGCGGAGGAAAA</v>
      </c>
      <c r="Y99" t="str">
        <f t="shared" si="5"/>
        <v>SH999098.vgFU_yes_refs@k__Fungi;p__Ascomycota;c__Dothideomycetes;o__Incertae_sedis;f__Incertae_sedis;g__Dactylella;s__Dactylella_microaquatica</v>
      </c>
    </row>
    <row r="100" spans="1:25">
      <c r="A100" s="12" t="s">
        <v>856</v>
      </c>
      <c r="B100" s="1" t="s">
        <v>1319</v>
      </c>
      <c r="C100" s="2" t="s">
        <v>31</v>
      </c>
      <c r="D100" s="2" t="s">
        <v>1911</v>
      </c>
      <c r="E100" s="1" t="s">
        <v>42</v>
      </c>
      <c r="F100" s="1" t="s">
        <v>784</v>
      </c>
      <c r="G100" s="1" t="s">
        <v>841</v>
      </c>
      <c r="H100" s="9">
        <v>42336</v>
      </c>
      <c r="I100" s="6" t="s">
        <v>11</v>
      </c>
      <c r="J100" s="1" t="s">
        <v>1188</v>
      </c>
      <c r="K100" t="s">
        <v>780</v>
      </c>
      <c r="L100" t="s">
        <v>1187</v>
      </c>
      <c r="M100" s="33" t="s">
        <v>32</v>
      </c>
      <c r="N100" s="34" t="s">
        <v>32</v>
      </c>
      <c r="O100" s="1" t="s">
        <v>975</v>
      </c>
      <c r="P100" s="1" t="s">
        <v>980</v>
      </c>
      <c r="Q100" t="s">
        <v>594</v>
      </c>
      <c r="R100" t="s">
        <v>595</v>
      </c>
      <c r="S100" s="1" t="s">
        <v>1886</v>
      </c>
      <c r="V100" s="56" t="s">
        <v>1445</v>
      </c>
      <c r="W100" s="13" t="str">
        <f t="shared" si="3"/>
        <v>SH999099.vgFU_yes_refs</v>
      </c>
      <c r="X100" s="12" t="str">
        <f t="shared" si="4"/>
        <v>&gt;SH999099.vgFU_yes_refs#GTAACAAGGTTTCCGTAGGTGAACCTGCGGAAGGATCATTACAGAGTTCATGCCCTCGCGGGTAGATCTCCCACCCTTGAATACTATACCTTAGTTGCTTTGGTAGGCCGTGGCAACACCACGGGCCCCGGCTTGTGCGTGCCTACCAGAGGAAACCAAACCCTGTTTTTAGTGATGTCTGAGTACTATATAATAGTTAAAACTTTCAACAACGGATCTCTTGGTTCTGGCATCGATGAAGAACGCAGCGAAATGCGATAAGTAATGTGAATTGCAGAATTCAGTGAATCATCGAATCTTTGAACGCACATTGCGCCCCGTGGTATTCCGCGGGGCATGCCTGTTCGAGCGTCATATAAACCCATCAAGCCTCGGCTTGGTCTTGGGGCCTGCGGTTCCGCAGCCTCTAAACGCAGTGGCGGTGCTATCGAGCTCTGAGCGTAGTAAAATTCCTCGCTATAGGGACTCGGTAGTTGCTTGCCAGTAACCCCCCATTTTCTCAGGTTGACCTCGGATCAGGTAGGGATACCCGCTGAACTTAAGCATATCAATAAGCGGAGGAAAA</v>
      </c>
      <c r="Y100" t="str">
        <f t="shared" si="5"/>
        <v>SH999099.vgFU_yes_refs@k__Fungi;p__Ascomycota;c__Leotiomycetes;o__Helotiales;f__Incertae_sedis;g__Anguillospora;s__Anguillospora_cf._filiformis3</v>
      </c>
    </row>
    <row r="101" spans="1:25">
      <c r="A101" s="12" t="s">
        <v>857</v>
      </c>
      <c r="B101" s="1" t="s">
        <v>1319</v>
      </c>
      <c r="C101" s="2" t="s">
        <v>31</v>
      </c>
      <c r="D101" s="2" t="s">
        <v>1911</v>
      </c>
      <c r="E101" s="1" t="s">
        <v>42</v>
      </c>
      <c r="F101" s="1" t="s">
        <v>784</v>
      </c>
      <c r="G101" s="1" t="s">
        <v>841</v>
      </c>
      <c r="H101" s="9">
        <v>42336</v>
      </c>
      <c r="I101" s="6" t="s">
        <v>11</v>
      </c>
      <c r="J101" s="1" t="s">
        <v>1188</v>
      </c>
      <c r="K101" t="s">
        <v>780</v>
      </c>
      <c r="L101" t="s">
        <v>1187</v>
      </c>
      <c r="M101" s="33" t="s">
        <v>32</v>
      </c>
      <c r="N101" s="34" t="s">
        <v>32</v>
      </c>
      <c r="O101" s="1" t="s">
        <v>975</v>
      </c>
      <c r="P101" s="1" t="s">
        <v>980</v>
      </c>
      <c r="Q101" t="s">
        <v>594</v>
      </c>
      <c r="R101" t="s">
        <v>595</v>
      </c>
      <c r="S101" s="1" t="s">
        <v>1886</v>
      </c>
      <c r="V101" s="56" t="s">
        <v>1446</v>
      </c>
      <c r="W101" s="13" t="str">
        <f t="shared" si="3"/>
        <v>SH999100.vgFU_yes_refs</v>
      </c>
      <c r="X101" s="12" t="str">
        <f t="shared" si="4"/>
        <v>&gt;SH999100.vgFU_yes_refs#GTAACAAGGTTTCCGTAGGTGAACCTGCGGAAGGATCATTACAGAGTTCATGCCCTCGCGGGTAGATCTCCCACCCTTGAATACTATACCTTAGTTGCTTTGGTAGGCCGTGGCAACACCACGGGCCCCGGCTTGTGCGTGCCTACCAGAGGAAACCAAACCCTGTTTTTAGTGATGTCTGAGTACTATATAATAGTTAAAACTTTCAACAACGGATCTCTTGGTTCTGGCATCGATGAAGAACGCAGCGAAATGCGATAAGTAATGTGAATTGCAGAATTCAGTGAATCATCGAATCTTTGAACGCACATTGCGCCCCGTGGTATTCCGCGGGGCATGCCTGTTCGAGCGTCATATAAACCCATCAAGCCTCGGCTTGGTCTTGGGGCCTGCGGTTCCGCAGCCTCTAAACGCAGTGGCGGTGCTATCGAGCTCTGAGCGTAGTAAAATTCCTCGCTATAGGGACTCGGTAGTTGCTTGCCAGTAACCCCCCATTTTCTCAGGTTGACCTCGGATCAGGTAGGGATACCCGCTGAACTTAAGCATATCAATAAGCGGAGGAAAA</v>
      </c>
      <c r="Y101" t="str">
        <f t="shared" si="5"/>
        <v>SH999100.vgFU_yes_refs@k__Fungi;p__Ascomycota;c__Leotiomycetes;o__Helotiales;f__Incertae_sedis;g__Anguillospora;s__Anguillospora_cf._filiformis3</v>
      </c>
    </row>
    <row r="102" spans="1:25">
      <c r="A102" s="13" t="s">
        <v>968</v>
      </c>
      <c r="B102" s="1" t="s">
        <v>1320</v>
      </c>
      <c r="C102" s="2" t="s">
        <v>167</v>
      </c>
      <c r="D102" s="2" t="s">
        <v>1912</v>
      </c>
      <c r="E102" s="1"/>
      <c r="F102" s="1" t="s">
        <v>848</v>
      </c>
      <c r="G102" s="1" t="s">
        <v>800</v>
      </c>
      <c r="H102" s="9">
        <v>42336</v>
      </c>
      <c r="I102" s="6" t="s">
        <v>11</v>
      </c>
      <c r="J102" s="1" t="s">
        <v>970</v>
      </c>
      <c r="K102" s="1" t="s">
        <v>780</v>
      </c>
      <c r="L102" s="1" t="s">
        <v>1189</v>
      </c>
      <c r="M102" s="33" t="s">
        <v>32</v>
      </c>
      <c r="N102" s="34" t="s">
        <v>32</v>
      </c>
      <c r="O102" s="1" t="s">
        <v>975</v>
      </c>
      <c r="P102" s="1" t="s">
        <v>980</v>
      </c>
      <c r="Q102" t="s">
        <v>594</v>
      </c>
      <c r="R102" t="s">
        <v>595</v>
      </c>
      <c r="S102" s="1" t="s">
        <v>1886</v>
      </c>
      <c r="V102" s="56" t="s">
        <v>1447</v>
      </c>
      <c r="W102" s="13" t="str">
        <f t="shared" si="3"/>
        <v>SH999101.vgFU_yes_refs</v>
      </c>
      <c r="X102" s="12" t="str">
        <f t="shared" si="4"/>
        <v>&gt;SH999101.vgFU_yes_refs#GTAACAAGGTTTCCGTAGGTGAACCTGCGGAAGGATCATTAAAGAGTTTATAGACTTCGGTCTACTACTCCACCCTTTGTTTACAATACCATTGTTGCTTTGGCAGGCCTGTCGTAAGACAACCGGCTTTGGCTGGTCAGTGCCTGCCAGAGGACCTAAAACTCATGTTTATATTATTGTCTGAGTACTATATAATAGTTAAAACTTTCAACAACGGATCTCTTGGTTCTGGCATCGATGAAGAACGCAGCGAAATGCGATAAGTAATGTGAATTGCAGAATTCAGTGAATCATCGAATCTTTGAACGCACATTGCGCCCTCTGGTATTCCGGGGGGCATGCCTGTTCGAGCGTCATTACAACCCTCAAGCTCTGCTTGGTATTAGGCTTCACCCCTAGGGGCGGGCTTTAAAATCAGTGGCGGTGCCATTTGGCTTCAAGCGTAGTAATTTTCTCGCTTTGGAGACTGGGTGTGTGTTTGCCAATAACCCCATATTTTTTTAAGGTTGACCTCGGATCAGGTAGGGATACCCGCTGAACTTAAGCATATCAATAAGCGGAGGAAA</v>
      </c>
      <c r="Y102" t="str">
        <f t="shared" si="5"/>
        <v>SH999101.vgFU_yes_refs@k__Fungi;p__Ascomycota;c__Leotiomycetes;o__Helotiales;f__Incertae_sedis;g__Flagellospora;s__Flagellospora_sp.a</v>
      </c>
    </row>
    <row r="103" spans="1:25">
      <c r="A103" s="12" t="s">
        <v>928</v>
      </c>
      <c r="B103" s="1" t="s">
        <v>1321</v>
      </c>
      <c r="C103" s="2" t="s">
        <v>167</v>
      </c>
      <c r="D103" s="2" t="s">
        <v>1913</v>
      </c>
      <c r="E103" s="1"/>
      <c r="F103" s="1" t="s">
        <v>850</v>
      </c>
      <c r="G103" s="1" t="s">
        <v>800</v>
      </c>
      <c r="H103" s="9">
        <v>42336</v>
      </c>
      <c r="I103" s="6" t="s">
        <v>11</v>
      </c>
      <c r="J103" s="1" t="s">
        <v>973</v>
      </c>
      <c r="K103" s="1" t="s">
        <v>780</v>
      </c>
      <c r="L103" s="1" t="s">
        <v>1190</v>
      </c>
      <c r="M103" s="33" t="s">
        <v>32</v>
      </c>
      <c r="N103" s="34" t="s">
        <v>32</v>
      </c>
      <c r="O103" s="1" t="s">
        <v>975</v>
      </c>
      <c r="P103" s="1" t="s">
        <v>980</v>
      </c>
      <c r="Q103" t="s">
        <v>594</v>
      </c>
      <c r="R103" t="s">
        <v>595</v>
      </c>
      <c r="S103" s="1" t="s">
        <v>1886</v>
      </c>
      <c r="V103" s="56" t="s">
        <v>1448</v>
      </c>
      <c r="W103" s="13" t="str">
        <f t="shared" si="3"/>
        <v>SH999102.vgFU_yes_refs</v>
      </c>
      <c r="X103" s="12" t="str">
        <f t="shared" si="4"/>
        <v>&gt;SH999102.vgFU_yes_refs#AGGTGAACCTGCGGAAGGATCATTATAGAGATTGGTTGGGTAAAACCTTCCAAAACTCCCACCCTTTGTTTACATTACCTTTGTTGCTTTGGTAGGCCCGTCTTTTAGACCGCCGGCTTCGGCTAGCCAGTGCCTACCAGAGGACCTAAAACTCTGTTTAATTGTATTGTCTGAGTACTATATAATAGTTAAAACTTTCAACAACGGATCTCTTGGTTCTGGCATCGATGAAGAACGCAGCGAAATGCGATAAGTAATGTGAATTGCAGAATTCAGTGAATCATCGAATCTTTGAACGCACATTGCGCCCTCTGGTATTCCGGGGGGCATGCCTGTTCGAGCGTCATTACAACCCTCAAGCTTAGCTTGGTATTAGGCATCACTCGTAGGGGTGTGCTGTAAAATCAGTGGCGGTGCCATTTGGCTTCAAGCGTAGTAATTCTCTCGCTTTGAAATCCAGGTGGTTACTTGCCAACAACCCCAATTTCTTTATAGGTTGACCTCGGATCAGGTAGGGATACCCGCTGAACTTAAGCATATCAATAAGCGGAGGAAA</v>
      </c>
      <c r="Y103" t="str">
        <f t="shared" si="5"/>
        <v>SH999102.vgFU_yes_refs@k__Fungi;p__Ascomycota;c__Leotiomycetes;o__Helotiales;f__Incertae_sedis;g__Flagellospora;s__Flagellospora_sp.b</v>
      </c>
    </row>
    <row r="104" spans="1:25">
      <c r="A104" s="12" t="s">
        <v>846</v>
      </c>
      <c r="B104" s="1" t="s">
        <v>1299</v>
      </c>
      <c r="C104" s="2" t="s">
        <v>1014</v>
      </c>
      <c r="D104" s="2" t="s">
        <v>186</v>
      </c>
      <c r="E104" s="1" t="s">
        <v>1017</v>
      </c>
      <c r="F104" s="1" t="s">
        <v>785</v>
      </c>
      <c r="G104" s="1" t="s">
        <v>831</v>
      </c>
      <c r="H104" s="9">
        <v>42336</v>
      </c>
      <c r="I104" s="6" t="s">
        <v>11</v>
      </c>
      <c r="J104" s="1" t="s">
        <v>1195</v>
      </c>
      <c r="K104" s="1" t="s">
        <v>780</v>
      </c>
      <c r="L104" s="1" t="s">
        <v>1194</v>
      </c>
      <c r="M104" s="33" t="s">
        <v>32</v>
      </c>
      <c r="N104" s="34" t="s">
        <v>32</v>
      </c>
      <c r="O104" s="1" t="s">
        <v>975</v>
      </c>
      <c r="P104" s="1" t="s">
        <v>980</v>
      </c>
      <c r="Q104" s="1" t="s">
        <v>983</v>
      </c>
      <c r="R104" s="1" t="s">
        <v>992</v>
      </c>
      <c r="S104" s="1" t="s">
        <v>993</v>
      </c>
      <c r="V104" s="56" t="s">
        <v>1449</v>
      </c>
      <c r="W104" s="13" t="str">
        <f t="shared" si="3"/>
        <v>SH999103.vgFU_yes_refs</v>
      </c>
      <c r="X104" s="12" t="str">
        <f t="shared" si="4"/>
        <v>&gt;SH999103.vgFU_yes_refs#GCGGAGGGATCATTACCGAGTTTACAACTCCCAAACCCCTGTGAACTATACCATTTGTTGCCTCGGCGGCGTCTTGCTTCACGGCGGGCCCGCCAGAGGACCCAAACTCTTGTATTTGAATTGAGTCTTCTCTGAGTGATACAAGTAATAAATTAAAACTTTCAACAACGGATCTCTTGGTTCTGGCATCGATGAAGAACGCAGCGAAATGCGATAAGTAATGTGAATTGCAGAATTCAGTGAATCATCGAATCTTTGAACGCACATTGCGCCCGCCAGTATTCTGGCGGGCATGCCTGTTCGAGCGTCATTTCAACCCTCAAGCCCCCGGGCTTGGTGTTGGAGATCGGCAAAGCGGCCCCCTGGGGGGCTGTCGCCGTCTCCCAAATCTAGTGGCGGTCTCGCTGTAGCTTCCTCTGCGTAGTAACTCACCTCGCACTGGGACTCGGCGCGGCCACGCCGTTAAACACCCCACTTCTGAAGGTTGACCTCGGATCAGGTAGGACTACCCGCTGAACTTAAGCATATCAATAAGCGGAGGAAAA</v>
      </c>
      <c r="Y104" t="str">
        <f t="shared" si="5"/>
        <v>SH999103.vgFU_yes_refs@k__Fungi;p__Ascomycota;c__Sordariomycetes;o__Hypocreales;f__Nectriaceae;g__Aquanectria;s__Aquanectria_penicillioides</v>
      </c>
    </row>
    <row r="105" spans="1:25">
      <c r="A105" s="12" t="s">
        <v>948</v>
      </c>
      <c r="B105" s="1" t="s">
        <v>1322</v>
      </c>
      <c r="C105" s="2" t="s">
        <v>167</v>
      </c>
      <c r="D105" s="2" t="s">
        <v>1914</v>
      </c>
      <c r="F105" s="1" t="s">
        <v>802</v>
      </c>
      <c r="G105" s="1" t="s">
        <v>800</v>
      </c>
      <c r="H105" s="9">
        <v>42336</v>
      </c>
      <c r="I105" s="6" t="s">
        <v>11</v>
      </c>
      <c r="J105" s="1" t="s">
        <v>1192</v>
      </c>
      <c r="K105" s="1" t="s">
        <v>780</v>
      </c>
      <c r="L105" s="1" t="s">
        <v>1193</v>
      </c>
      <c r="M105" s="33" t="s">
        <v>32</v>
      </c>
      <c r="N105" s="34" t="s">
        <v>32</v>
      </c>
      <c r="O105" s="1" t="s">
        <v>975</v>
      </c>
      <c r="P105" s="1" t="s">
        <v>980</v>
      </c>
      <c r="Q105" t="s">
        <v>594</v>
      </c>
      <c r="R105" t="s">
        <v>595</v>
      </c>
      <c r="S105" s="1" t="s">
        <v>1886</v>
      </c>
      <c r="V105" s="56" t="s">
        <v>1450</v>
      </c>
      <c r="W105" s="13" t="str">
        <f t="shared" si="3"/>
        <v>SH999104.vgFU_yes_refs</v>
      </c>
      <c r="X105" s="12" t="str">
        <f t="shared" si="4"/>
        <v>&gt;SH999104.vgFU_yes_refs#ACCTGCGGAAGGATCATTAAAGAGTATAGAGACTTCGGTCTACTACTCCACCCTTTGTTTACAATACCATTGTTGCTTTGGCAGGCCCGTCGAAAGACAATCGGCTTCGGCTGGTCAGTGCCTGCCAGAGGACCTAAAACTCATGTTTATATTATTGTCTGAGTACTATATAATAGTTAAAACTTTCAACAACGGATCTCTTGGTTCTGGCATCGATGAAGAACGCAGCGAAATGCGATAAGTAATGTGAATTGCAGAATTCAGTGAATCATCGAATCTTTGAACGCACATTGCGCCCTCTGGTATTCCGGGGGGCATGCCTGTTCGAGCGTCATTACAACCCTCAAGCTCTGCTTGGTATTAGGCTTCACCCTTAGGGGCGGGCCTTAAAATCAGTGGCGGTGCCATTCGGCTTCAAGCGTAGTAATTTTCTCGCTTTGGAGAACCGGGTGCGTGTTTGCCAATAACCCCAAATTTTTTAAAGGTTGACCTCGGATCAGGTAGGGATACCCGCTGAACTTAAGCATATCAATAAGCGGAGGAAA</v>
      </c>
      <c r="Y105" t="str">
        <f t="shared" si="5"/>
        <v>SH999104.vgFU_yes_refs@k__Fungi;p__Ascomycota;c__Leotiomycetes;o__Helotiales;f__Incertae_sedis;g__Flagellospora;s__Flagellospora_sp.c</v>
      </c>
    </row>
    <row r="106" spans="1:25">
      <c r="A106" s="12" t="s">
        <v>851</v>
      </c>
      <c r="B106" s="1" t="s">
        <v>1323</v>
      </c>
      <c r="C106" s="2" t="s">
        <v>2108</v>
      </c>
      <c r="D106" s="2" t="s">
        <v>1198</v>
      </c>
      <c r="E106" s="1"/>
      <c r="F106" s="1" t="s">
        <v>801</v>
      </c>
      <c r="G106" s="1" t="s">
        <v>800</v>
      </c>
      <c r="H106" s="9">
        <v>42336</v>
      </c>
      <c r="I106" s="6" t="s">
        <v>11</v>
      </c>
      <c r="J106" t="s">
        <v>852</v>
      </c>
      <c r="K106" s="1" t="s">
        <v>780</v>
      </c>
      <c r="L106" s="1" t="s">
        <v>1196</v>
      </c>
      <c r="M106" s="33" t="s">
        <v>32</v>
      </c>
      <c r="N106" s="34" t="s">
        <v>32</v>
      </c>
      <c r="O106" s="1" t="s">
        <v>975</v>
      </c>
      <c r="P106" s="1" t="s">
        <v>980</v>
      </c>
      <c r="Q106" s="1" t="s">
        <v>1886</v>
      </c>
      <c r="R106" s="1" t="s">
        <v>1886</v>
      </c>
      <c r="S106" s="1" t="s">
        <v>1886</v>
      </c>
      <c r="V106" s="56" t="s">
        <v>1451</v>
      </c>
      <c r="W106" s="13" t="str">
        <f t="shared" si="3"/>
        <v>SH999105.vgFU_yes_refs</v>
      </c>
      <c r="X106" s="12" t="str">
        <f t="shared" si="4"/>
        <v>&gt;SH999105.vgFU_yes_refs#GTTTCCCTCCGCAGCTGAGCTTCGGAGACCTTGCAGCCCCGTTAGGGAGGCAGCGCGACTCTAAACAAGGCTAGCCAATTGCAAGTTGACCATGAGGTCAGCGACATAATCGAATTGACGGGGACTTCCTAAAGCCTGCAGCACCACCTGGACGGGGAAACCTGTCCCGTACGGTAAGAGCCTGCAGGATGCACAATGGATAATCCGCAGCCGAGCCCCTACCGCGAAAGCCAGGGGGAAGGTTCACAGACTAGGCGATTATGGGTCCGGCCGCCCGCCGGATCTAAGATATAGTCGGTCCCAGGGAGAGATCTCAGGGGTTTCAGCGTCCGTAGGTGAACCTGCGGAAGGATCATTAATGTAACCGGACCGGTCGGGTGTGTGCCAAACACAAACCCGTTCGGAATGGGAGATATTATATACCCTGTGTTTATTTACCTTTTGTTGCTTTGGCGGGCTGTCCCTCTAGGCGTCGGCCCCGGCTGATCGCGCCCGCCAGAGGACCCAAACTCTTCTATTGGTGATGTCTGAGTACTATATAATAGTTAAAACTTTCAACAACGGATCTCTTGGTTCTGGCATCGATGAAGAACGCAGCGAAATGCGATAAGTAATGTGAATTGCAGAATTCAGTGAATCATCGAATCTTTGAACGCACATTGCGCCCGCTGGTATTCCGGCGGGCATGCCTGTTCGAGCGTCATTATGACCAATCAAGCTGTGCTTGGCCTTGGGGCCTGCCGTACCGGCGGTCCTTAAAATCAGTGGCGGTGCCGTCTGGCTCTAAGCGTAGTAATACTTCTCGCTACAGAGTCCAGGCGCCCACCTGCCAAAACCTCAACTTTCTTAGGTTGACCTCGGATCAGGTAGGGATACCCGCTGAACTTAAGCATATCAATAAGCG</v>
      </c>
      <c r="Y106" t="str">
        <f t="shared" si="5"/>
        <v>SH999105.vgFU_yes_refs@k__Fungi;p__Ascomycota;c__Incertae_sedis;o__Incertae_sedis;f__Incertae_sedis;g__Small;s__Small_subulate</v>
      </c>
    </row>
    <row r="107" spans="1:25" ht="14.4">
      <c r="A107" s="12" t="s">
        <v>799</v>
      </c>
      <c r="B107" s="1" t="s">
        <v>1324</v>
      </c>
      <c r="C107" s="2" t="s">
        <v>519</v>
      </c>
      <c r="D107" s="2" t="s">
        <v>1915</v>
      </c>
      <c r="E107" t="s">
        <v>796</v>
      </c>
      <c r="F107" s="1" t="s">
        <v>802</v>
      </c>
      <c r="G107" s="1" t="s">
        <v>800</v>
      </c>
      <c r="H107" s="9">
        <v>42336</v>
      </c>
      <c r="I107" s="6" t="s">
        <v>11</v>
      </c>
      <c r="K107" s="83" t="s">
        <v>1948</v>
      </c>
      <c r="L107" s="1" t="s">
        <v>1100</v>
      </c>
      <c r="M107" s="33" t="s">
        <v>32</v>
      </c>
      <c r="N107" s="34" t="s">
        <v>32</v>
      </c>
      <c r="O107" s="1" t="s">
        <v>975</v>
      </c>
      <c r="P107" s="1" t="s">
        <v>980</v>
      </c>
      <c r="Q107" s="1" t="s">
        <v>593</v>
      </c>
      <c r="R107" s="1" t="s">
        <v>1886</v>
      </c>
      <c r="S107" s="1" t="s">
        <v>1886</v>
      </c>
      <c r="V107" s="56" t="s">
        <v>1452</v>
      </c>
      <c r="W107" s="13" t="str">
        <f t="shared" si="3"/>
        <v>SH999106.vgFU_OM907736_refs</v>
      </c>
      <c r="X107" s="12" t="str">
        <f t="shared" si="4"/>
        <v>&gt;SH999106.vgFU_OM907736_refs#GTAACAAGGTTTCCGTAGGTGAACCTGCGGAAGGATCATTACCGAGATTTTTTCCTAATTTATTAGGAAATCTCCCACCCTTTGTGTTTTTTATGATTTTTACTTTGGTGAAGCGATAATACTTGGTACTAGCAATAGTGATGAGTTTATCCATCGGCTCTTTATTGAGTGGATGTGTCTTCACCAAAGGAGCCATTGACTCTTTTTTATAATATATTGTCTGAGTTTATAATTTTAAATAAACAAAACTTTCAACAACGGATCTCTTGGTTCTGGCATCGATGAAGAACGCAGCGAAATGCGATAAGTAATGTGAATTGCAGAATTCAGCGAATCATCGAATTTTTGAACGCACATTGCGCCTCAGAGTATTCTTTGAGGCATACCTGTTCGAGCGTCGTTTAGACCATAAGGCTTTGCCTTGCGTTGAGTGTTGGATTTTCTTTGGAAAGTCCAATATTCTAAACTTGTTGGCGTCGTAGTTTGACCAAGACACAGCACAATGTGAAACTAAGTCAGATAATATAACGATTAGCCTTGAATCATCTGTTTCTGTTATGGAAACGTAGGTTCGACCTCGGATCAGGTAAGACTACCCGCTGAACTTAAGCATATCAATAAGCGGAGGAAA</v>
      </c>
      <c r="Y107" t="str">
        <f t="shared" si="5"/>
        <v>SH999106.vgFU_OM907736_refs@k__Fungi;p__Ascomycota;c__Dothideomycetes;o__Incertae_sedis;f__Incertae_sedis;g__Heliscella;s__Heliscella_stellata</v>
      </c>
    </row>
    <row r="108" spans="1:25">
      <c r="A108" s="13" t="s">
        <v>815</v>
      </c>
      <c r="B108" s="1" t="s">
        <v>1325</v>
      </c>
      <c r="C108" s="2" t="s">
        <v>2109</v>
      </c>
      <c r="D108" s="2" t="s">
        <v>1916</v>
      </c>
      <c r="E108" s="1" t="s">
        <v>330</v>
      </c>
      <c r="F108" s="1" t="s">
        <v>801</v>
      </c>
      <c r="G108" s="1" t="s">
        <v>800</v>
      </c>
      <c r="H108" s="9">
        <v>42336</v>
      </c>
      <c r="I108" s="6" t="s">
        <v>11</v>
      </c>
      <c r="K108" t="s">
        <v>780</v>
      </c>
      <c r="L108" t="s">
        <v>1006</v>
      </c>
      <c r="M108" s="33" t="s">
        <v>32</v>
      </c>
      <c r="N108" s="34" t="s">
        <v>32</v>
      </c>
      <c r="O108" s="1" t="s">
        <v>975</v>
      </c>
      <c r="P108" t="s">
        <v>980</v>
      </c>
      <c r="Q108" t="s">
        <v>593</v>
      </c>
      <c r="R108" t="s">
        <v>1886</v>
      </c>
      <c r="S108" t="s">
        <v>1886</v>
      </c>
      <c r="V108" s="56" t="s">
        <v>1453</v>
      </c>
      <c r="W108" s="13" t="str">
        <f t="shared" si="3"/>
        <v>SH999107.vgFU_yes_refs</v>
      </c>
      <c r="X108" s="12" t="str">
        <f t="shared" si="4"/>
        <v>&gt;SH999107.vgFU_yes_refs#CAAGGTTTCCGTAGGTGAACCTGCGGAAGGATCATTACCGAGATATTTTTGTGTAACTTTTGTTCATGAAATCTCCCACCCTTTGTGTTATTCGATATTATTACTTTGGTGAAGCGTGTTTAGTTGTATGCTTTAGTTTCGACGAAAAGCAGACACCTAAATCCATTGACTTTCTTGATTGAGAGTGGGTGCGTTCTTCACCAAAGGAACTTCAAACTCTTTATTATTAAAACAATTGTCTGAGTTTATATTTTAAATAAACAAAACTTTCAACAACGGATCTCTTGGTTCTGGCATCGATGAAGAACGCAGCGAAATGCGATAAGTAATGTGAATTGCAGAATTCAGCGAATCATCGAATTTTTGAACGCACATTGCGCCTGAGAGTATTCTTTCAGGCATACCTGTTCGAGCGTCGTTTAGACCATAAGGCTTTGCCTTGCGTTGAAATTCTGGAGTGATCCAGATTTCTAAACATGTTGGCGTCGTAGTTTGACCAAGACACAGCACAATGTGACACTGGATATCTAACAAAACGACAGCTCATCACCCACGACTTGTTTTTCGTATGAAAAACGTAGGTTCGACCTCGGATCAGGTAAGACTACCCACTGA</v>
      </c>
      <c r="Y108" t="str">
        <f t="shared" si="5"/>
        <v>SH999107.vgFU_yes_refs@k__Fungi;p__Ascomycota;c__Dothideomycetes;o__Incertae_sedis;f__Incertae_sedis;g__Isthmolongispora;s__Isthmolongispora_minima</v>
      </c>
    </row>
    <row r="109" spans="1:25">
      <c r="A109" s="13" t="s">
        <v>825</v>
      </c>
      <c r="B109" s="1" t="s">
        <v>1326</v>
      </c>
      <c r="C109" s="2" t="s">
        <v>2110</v>
      </c>
      <c r="D109" s="2" t="s">
        <v>20</v>
      </c>
      <c r="E109" s="1" t="s">
        <v>26</v>
      </c>
      <c r="F109" s="1" t="s">
        <v>801</v>
      </c>
      <c r="G109" s="1" t="s">
        <v>800</v>
      </c>
      <c r="H109" s="9">
        <v>42336</v>
      </c>
      <c r="I109" s="6" t="s">
        <v>11</v>
      </c>
      <c r="J109" s="1" t="s">
        <v>1200</v>
      </c>
      <c r="K109" s="1" t="s">
        <v>780</v>
      </c>
      <c r="L109" s="1" t="s">
        <v>1199</v>
      </c>
      <c r="M109" s="33" t="s">
        <v>32</v>
      </c>
      <c r="N109" s="34" t="s">
        <v>32</v>
      </c>
      <c r="O109" s="1" t="s">
        <v>975</v>
      </c>
      <c r="P109" s="1" t="s">
        <v>980</v>
      </c>
      <c r="Q109" s="1" t="s">
        <v>594</v>
      </c>
      <c r="R109" s="1" t="s">
        <v>595</v>
      </c>
      <c r="S109" s="1" t="s">
        <v>1886</v>
      </c>
      <c r="V109" s="56" t="s">
        <v>1454</v>
      </c>
      <c r="W109" s="13" t="str">
        <f t="shared" si="3"/>
        <v>SH999108.vgFU_yes_refs</v>
      </c>
      <c r="X109" s="12" t="str">
        <f t="shared" si="4"/>
        <v>&gt;SH999108.vgFU_yes_refs#GTAACAAGGTTTCCGTAGGTGAACCTGCGGAAGGATCATTACAGAGTTCATGCCCTCACGGGTAGATCTCCCACCCTTGAATATTATACCTTAGTTGCTTTGGTAGGCCGTGGAAACACTACGGGCTCCGGCTCGTACGTGCCTACCGAAGGAAACAAACTCTGTTTTTAGTGATGTCTGAGTACTATATAATAGTTAAAACTTTCAACAACGGATCTCTTGGTTCTGGCATCGATGAAGAACGCAGCGAAATGCGATAAGTAATGTGAATTGCAGAATTCAGTGAATCATCGAATCTTTGAACGCACATTGCGCCCCGTGGTATTCCGCGGGGCATGCCTGTTCGAGCGTCATTACAACCCCTCAAGCTCACGCTTGGTATTGGAGCATGCGGTTTCGCAGCCCCTAAACTCAGTGGCGGTGCCATCGAGCTCTGAGCGTAGTAAATTTTCTCGCTATAGGGTCTCGGTGGTTGCTTGCCAACAACCCCCCATTTTATCAGGTTGACCTCGGATCAGGTAGGGATACCCGCTGAACTTAAGCATATCAATAAGCGGAGGAAA</v>
      </c>
      <c r="Y109" t="str">
        <f t="shared" si="5"/>
        <v>SH999108.vgFU_yes_refs@k__Fungi;p__Ascomycota;c__Leotiomycetes;o__Helotiales;f__Incertae_sedis;g__Margaritispora;s__Margaritispora_aquatica</v>
      </c>
    </row>
    <row r="110" spans="1:25">
      <c r="A110" s="12" t="s">
        <v>897</v>
      </c>
      <c r="B110" s="1" t="s">
        <v>1327</v>
      </c>
      <c r="C110" s="2" t="s">
        <v>176</v>
      </c>
      <c r="D110" s="2" t="s">
        <v>1917</v>
      </c>
      <c r="E110" s="1" t="s">
        <v>910</v>
      </c>
      <c r="F110" s="1" t="s">
        <v>892</v>
      </c>
      <c r="G110" s="1" t="s">
        <v>721</v>
      </c>
      <c r="H110" s="9">
        <v>42336</v>
      </c>
      <c r="I110" s="6" t="s">
        <v>11</v>
      </c>
      <c r="K110" s="1" t="s">
        <v>780</v>
      </c>
      <c r="L110" s="1" t="s">
        <v>1009</v>
      </c>
      <c r="M110" s="33" t="s">
        <v>32</v>
      </c>
      <c r="N110" s="34" t="s">
        <v>32</v>
      </c>
      <c r="O110" s="1" t="s">
        <v>975</v>
      </c>
      <c r="P110" t="s">
        <v>980</v>
      </c>
      <c r="Q110" t="s">
        <v>594</v>
      </c>
      <c r="R110" t="s">
        <v>595</v>
      </c>
      <c r="S110" t="s">
        <v>1886</v>
      </c>
      <c r="V110" s="56" t="s">
        <v>1455</v>
      </c>
      <c r="W110" s="13" t="str">
        <f t="shared" si="3"/>
        <v>SH999109.vgFU_yes_refs</v>
      </c>
      <c r="X110" s="12" t="str">
        <f t="shared" si="4"/>
        <v>&gt;SH999109.vgFU_yes_refs#AACAAGGTTTCCGTAGGTGAACCTGCGGAAGGATCATTACTGTGTTCCCTGCCCTCACGGGTAGAAACGCCACCCTTGTGTATTATTATCTTGTTGCTTTGGCAGGCCGCCTTCGGGCACCGGCTTCGGCTGGCCCGCGCCTGCCAGAGGACCCCAAACTCTGAATGTTAGTGTCGTCTGAGTACTATCTAATAGTTAAAACTTTCAACAACGGATCTCTTGGTTCTGGCATCGATGAAGAACGCAGCGAAATGCGATAAGTAATGTGAATTGCAGAATTCAGTGAATCATCGAATCTTTGAACGCACATTGCGCCCCTTGGTATTCCGAGGGGCATGCCTGTTCGAGCGTCATTTAAACCAATCCAGCTTGCTGGGTCTTGGGCCTTCGCCTCTGGGCGGGCCTCAAAATCAGTGGCGGTGCCATCCGGCTCTACGCGTAGTAATTCTTCTCGCGATGGGGTCCCGGGTGGAGGCTTGCCAACAACCCCCAAATTTTCAAAGGTTGACCTCGGATCAGGTAGGGATACCCGCTGAACTTAAGCATATCAATAAGCGGAGGAAAAG</v>
      </c>
      <c r="Y110" t="str">
        <f t="shared" si="5"/>
        <v>SH999109.vgFU_yes_refs@k__Fungi;p__Ascomycota;c__Leotiomycetes;o__Helotiales;f__Incertae_sedis;g__Dendrospora;s__Dendrospora_fusca</v>
      </c>
    </row>
    <row r="111" spans="1:25" ht="14.4">
      <c r="A111" s="12" t="s">
        <v>888</v>
      </c>
      <c r="B111" s="1" t="s">
        <v>1328</v>
      </c>
      <c r="C111" s="2" t="s">
        <v>2111</v>
      </c>
      <c r="D111" s="2" t="s">
        <v>1918</v>
      </c>
      <c r="E111" s="1" t="s">
        <v>890</v>
      </c>
      <c r="F111" s="1" t="s">
        <v>892</v>
      </c>
      <c r="G111" s="1" t="s">
        <v>721</v>
      </c>
      <c r="H111" s="9">
        <v>42336</v>
      </c>
      <c r="I111" s="6" t="s">
        <v>11</v>
      </c>
      <c r="J111" s="1" t="s">
        <v>1202</v>
      </c>
      <c r="K111" s="83" t="s">
        <v>1961</v>
      </c>
      <c r="L111" s="1" t="s">
        <v>1201</v>
      </c>
      <c r="M111" s="33" t="s">
        <v>32</v>
      </c>
      <c r="N111" s="34" t="s">
        <v>32</v>
      </c>
      <c r="O111" s="1" t="s">
        <v>975</v>
      </c>
      <c r="P111" s="1" t="s">
        <v>980</v>
      </c>
      <c r="Q111" t="s">
        <v>593</v>
      </c>
      <c r="R111" t="s">
        <v>985</v>
      </c>
      <c r="S111" t="s">
        <v>1886</v>
      </c>
      <c r="V111" s="56" t="s">
        <v>1456</v>
      </c>
      <c r="W111" s="13" t="str">
        <f t="shared" si="3"/>
        <v>SH999110.vgFU_OM907749_refs</v>
      </c>
      <c r="X111" s="12" t="str">
        <f t="shared" si="4"/>
        <v>&gt;SH999110.vgFU_OM907749_refs#GTAACAAGGTTTCCGTAGGTGAACCTGCGGAAGGATCATTACCGTGGGGATTCGTCCCCATTGAGATAGCACCCTTTGTTTATGAGTACCCTGTTTCCTCGGCGGGCTTGCCCGCCGCTAGGACCCCTAAAAACCCTTTGTAGTAGTAGTATCTTCAGTAAACAAAAAAATATTAAAACTTTCAACAACGGATCTCTTGGTTCTGGCATCGATGAAGAACGCAGCGAAATGCGATAAGTAGTGTGAATTGCAGAATTCAGTGAATCATCGAATCTTTGAACGCACATTGCGCCCTTCGGTATTCCGTTGGGCATGCCTGTTCGAGCGTCATTTAAACCTTCAAGCTCTGCTTGGTGTTGGGTGTTTGTTCCGCCTAGTGCGTGGACTCGCCTTAAATTCATTGGCAGCCGGTATGTTGGCTTCGTGCGCAGCACATTGCGTCCCGATCCAGCTCGCCTCCTTCCATCAAGCCTTTTTTTACTTTGACCTCGGATCAGGTAGGGATACCCGCTGAACTTAAGCATATCAATAAGCGGAGGAAA</v>
      </c>
      <c r="Y111" t="str">
        <f t="shared" si="5"/>
        <v>SH999110.vgFU_OM907749_refs@k__Fungi;p__Ascomycota;c__Dothideomycetes;o__Pleosporales;f__Incertae_sedis;g__Tumularia;s__Tumularia_tuberculata</v>
      </c>
    </row>
    <row r="112" spans="1:25">
      <c r="A112" s="12" t="s">
        <v>885</v>
      </c>
      <c r="B112" s="1" t="s">
        <v>1327</v>
      </c>
      <c r="C112" s="2" t="s">
        <v>176</v>
      </c>
      <c r="D112" s="2" t="s">
        <v>1917</v>
      </c>
      <c r="E112" s="1" t="s">
        <v>910</v>
      </c>
      <c r="F112" s="1" t="s">
        <v>784</v>
      </c>
      <c r="G112" s="1" t="s">
        <v>721</v>
      </c>
      <c r="H112" s="9">
        <v>42336</v>
      </c>
      <c r="I112" s="6" t="s">
        <v>11</v>
      </c>
      <c r="K112" s="1" t="s">
        <v>780</v>
      </c>
      <c r="L112" s="1" t="s">
        <v>1010</v>
      </c>
      <c r="M112" s="33" t="s">
        <v>32</v>
      </c>
      <c r="N112" s="34" t="s">
        <v>32</v>
      </c>
      <c r="O112" s="1" t="s">
        <v>975</v>
      </c>
      <c r="P112" t="s">
        <v>980</v>
      </c>
      <c r="Q112" t="s">
        <v>594</v>
      </c>
      <c r="R112" t="s">
        <v>595</v>
      </c>
      <c r="S112" t="s">
        <v>1886</v>
      </c>
      <c r="V112" s="56" t="s">
        <v>1457</v>
      </c>
      <c r="W112" s="13" t="str">
        <f t="shared" si="3"/>
        <v>SH999111.vgFU_yes_refs</v>
      </c>
      <c r="X112" s="12" t="str">
        <f t="shared" si="4"/>
        <v>&gt;SH999111.vgFU_yes_refs#GTAACAAGGTTTCCGTAGGTGAACCTGCGGAAGGATCATTACTGTGTTCCCTGCCCTCACGGGTAGAAACGCCACCCTTGTGTATTATTATCTTGTTGCTTTGGCAGGCCGCCTTCGGGCACCGGCTTCGGCTGGCCCGCGCCTGCCAGAGGACCCCAAACTCTGAATGTTAGTGTCGTCTGAGTACTATCTAATAGTTAAAACTTTCAACAACGGATCTCTTGGTTCTGGCATCGATGAAGAACGCAGCGAAATGCGATAAGTAATGTGAATTGCAGAATTCAGTGAATCATCGAATCTTTGAACGCACATTGCGCCCCTTGGTATTCCGAGGGGCATGCCTGTTCGAGCGTCATTTAAACCAATCCAGCTTGCTGGGTCTTGGGCCTTCGCCTCTGGGCGGGCCTCAAAATCAGTGGCGGTGCCATCCGGCTCTACGCGTAGTAATTCTTCTCGCGATGGGGTCCCGGGTGGAGGCTTGCCAACAACCCCCAAATTTTCAAAGGTTGACCTCGGATCAGGTAGGGATACCCGCTGAACTTAAGCATATCAATAAGCGGAGGAAA</v>
      </c>
      <c r="Y112" t="str">
        <f t="shared" si="5"/>
        <v>SH999111.vgFU_yes_refs@k__Fungi;p__Ascomycota;c__Leotiomycetes;o__Helotiales;f__Incertae_sedis;g__Dendrospora;s__Dendrospora_fusca</v>
      </c>
    </row>
    <row r="113" spans="1:25">
      <c r="A113" s="12" t="s">
        <v>952</v>
      </c>
      <c r="B113" s="1" t="s">
        <v>1327</v>
      </c>
      <c r="C113" s="2" t="s">
        <v>176</v>
      </c>
      <c r="D113" s="2" t="s">
        <v>1917</v>
      </c>
      <c r="E113" s="1" t="s">
        <v>910</v>
      </c>
      <c r="F113" s="1" t="s">
        <v>892</v>
      </c>
      <c r="G113" s="1" t="s">
        <v>721</v>
      </c>
      <c r="H113" s="9">
        <v>42336</v>
      </c>
      <c r="I113" s="6" t="s">
        <v>11</v>
      </c>
      <c r="K113" s="1" t="s">
        <v>780</v>
      </c>
      <c r="L113" s="1" t="s">
        <v>1010</v>
      </c>
      <c r="M113" s="33" t="s">
        <v>32</v>
      </c>
      <c r="N113" s="34" t="s">
        <v>32</v>
      </c>
      <c r="O113" s="1" t="s">
        <v>975</v>
      </c>
      <c r="P113" t="s">
        <v>980</v>
      </c>
      <c r="Q113" t="s">
        <v>594</v>
      </c>
      <c r="R113" t="s">
        <v>595</v>
      </c>
      <c r="S113" t="s">
        <v>1886</v>
      </c>
      <c r="V113" s="56" t="s">
        <v>1458</v>
      </c>
      <c r="W113" s="13" t="str">
        <f t="shared" si="3"/>
        <v>SH999112.vgFU_yes_refs</v>
      </c>
      <c r="X113" s="12" t="str">
        <f t="shared" si="4"/>
        <v>&gt;SH999112.vgFU_yes_refs#GTAACAAGGTTTCCGTAGGTGAACCTGCGGAAGGATCATTACTGTGTTCCCTGCCCTCACGGGTAGAAACGCCACCCTTGTGTATTATTATCTTGTTGCTTTGGCAGGCCGCCTTCGGGCACCGGCTTCGGCTGGCCCGCGCCTGCCAGAGGACCCCAAACTCTGAATGTTAGTGTCGTCTGAGTACTATCTAATAGTTAAAACTTTCAACAACGGATCTCTTGGTTCTGGCATCGATGAAGAACGCAGCGAAATGCGATAAGTAATGTGAATTGCAGAATTCAGTGAATCATCGAATCTTTGAACGCACATTGCGCCCCTTGGTATTCCGAGGGGCATGCCTGTTCGAGCGTCATTTAAACCAATCCAGCTTGCTGGGTCTTGGGCCTTCGCCTCTGGGCGGGCCTCAAAATCAGTGGCGGTGCCATCCGGCTCTACGCGTAGTAATTCTTCTCGCGATGGGGTCCCGGGTGGAGGCTTGCCAACAACCCCCAAATTTTCAAAGGTTGACCTCGGATCAGGTAGGGATACCCGCTGAACTTAAGCATATCAATAAGCGGAGGAAA</v>
      </c>
      <c r="Y113" t="str">
        <f t="shared" si="5"/>
        <v>SH999112.vgFU_yes_refs@k__Fungi;p__Ascomycota;c__Leotiomycetes;o__Helotiales;f__Incertae_sedis;g__Dendrospora;s__Dendrospora_fusca</v>
      </c>
    </row>
    <row r="114" spans="1:25" s="27" customFormat="1" ht="14.4">
      <c r="A114" s="26" t="s">
        <v>1205</v>
      </c>
      <c r="B114" s="27" t="s">
        <v>1329</v>
      </c>
      <c r="C114" s="27" t="s">
        <v>2112</v>
      </c>
      <c r="D114" s="27" t="s">
        <v>1237</v>
      </c>
      <c r="F114" s="27" t="s">
        <v>893</v>
      </c>
      <c r="G114" s="27" t="s">
        <v>721</v>
      </c>
      <c r="H114" s="28">
        <v>42336</v>
      </c>
      <c r="I114" s="29" t="s">
        <v>11</v>
      </c>
      <c r="J114" s="27" t="s">
        <v>1240</v>
      </c>
      <c r="K114" s="27" t="s">
        <v>780</v>
      </c>
      <c r="L114" s="44" t="s">
        <v>1206</v>
      </c>
      <c r="M114" s="33" t="s">
        <v>32</v>
      </c>
      <c r="N114" s="34" t="s">
        <v>32</v>
      </c>
      <c r="O114" s="27" t="s">
        <v>975</v>
      </c>
      <c r="P114" s="27" t="s">
        <v>980</v>
      </c>
      <c r="Q114" s="27" t="s">
        <v>594</v>
      </c>
      <c r="R114" s="27" t="s">
        <v>595</v>
      </c>
      <c r="S114" s="27" t="s">
        <v>1886</v>
      </c>
      <c r="V114" s="56" t="s">
        <v>1459</v>
      </c>
      <c r="W114" s="66" t="str">
        <f t="shared" si="3"/>
        <v>SH999113.vgFU_yes_refs</v>
      </c>
      <c r="X114" s="66" t="str">
        <f t="shared" si="4"/>
        <v>&gt;SH999113.vgFU_yes_refs#CTGCGGAAGGATCATTACAGAGTTCATGCCCTCACGGGTAGATCTCCCACCCTTGAATATTATACCTTAGTTGCTTTGGTAGGCCGTGGAAACACTATGGGCTCCGGCTCGTACGTGCCTACCGAAGGAAACAAACTCTGTTTTTAGTGATGTCTGAGTACTATATAATAGTTAAAACTTTCAACAACGGATCTCTTGGTTCTGGCATCGATGAAGAACGCAGCGAAATGCGATAAGTAATGTGAATTGCAGAATTCAGTGAATCATCGAATCTTTGAACGCACATTGCGCCCCGTGGTATTCCGCGGGGCATGCCTGTTCGAGCGTCATTACAACCCCTCAAGCTCACGCTTGGTATTGGAGCATGCGGTCTCGCAGCCCCTAAACTCAGTGGCGGTGCCATCGAGCTCTGAGCGTAGTAAATTTTCTCGCTATAGTGTCTCGGTGGTTGCTTGCCAACAACCCCCCATTTTATCAGGTTGACCTCGGATCAGGTAGGGATACCCGCTGAACTTAAGCATATCAATAAGCGGAGGAAA</v>
      </c>
      <c r="Y114" t="str">
        <f t="shared" si="5"/>
        <v>SH999113.vgFU_yes_refs@k__Fungi;p__Ascomycota;c__Leotiomycetes;o__Helotiales;f__Incertae_sedis;g__Helicodendron;s__Helicodendron_sp. 2?</v>
      </c>
    </row>
    <row r="115" spans="1:25" ht="14.4">
      <c r="A115" s="12" t="s">
        <v>896</v>
      </c>
      <c r="B115" s="1" t="s">
        <v>1328</v>
      </c>
      <c r="C115" s="2" t="s">
        <v>2111</v>
      </c>
      <c r="D115" s="2" t="s">
        <v>1918</v>
      </c>
      <c r="E115" s="1" t="s">
        <v>890</v>
      </c>
      <c r="F115" s="1" t="s">
        <v>894</v>
      </c>
      <c r="G115" s="1" t="s">
        <v>721</v>
      </c>
      <c r="H115" s="9">
        <v>42336</v>
      </c>
      <c r="I115" s="6" t="s">
        <v>11</v>
      </c>
      <c r="J115" s="1" t="s">
        <v>1202</v>
      </c>
      <c r="K115" s="83" t="s">
        <v>1962</v>
      </c>
      <c r="L115" s="1" t="s">
        <v>1203</v>
      </c>
      <c r="M115" s="33" t="s">
        <v>32</v>
      </c>
      <c r="N115" s="34" t="s">
        <v>32</v>
      </c>
      <c r="O115" s="1" t="s">
        <v>975</v>
      </c>
      <c r="P115" s="1" t="s">
        <v>980</v>
      </c>
      <c r="Q115" t="s">
        <v>593</v>
      </c>
      <c r="R115" t="s">
        <v>985</v>
      </c>
      <c r="S115" s="1" t="s">
        <v>1886</v>
      </c>
      <c r="V115" s="56" t="s">
        <v>1460</v>
      </c>
      <c r="W115" s="13" t="str">
        <f t="shared" si="3"/>
        <v>SH999114.vgFU_OM907750_refs</v>
      </c>
      <c r="X115" s="12" t="str">
        <f t="shared" si="4"/>
        <v>&gt;SH999114.vgFU_OM907750_refs#TAGGTGAACCTGCGGAAGGATCATTACCGTGGGGATTCGTCCCCATTGAGATAGCACCCTTTGTTTATGAGTACCCTGTTTCCTCGGCGGGCTTGCCCGCCGCTAGGACCCCTAAAAACCCTTTGTAGTAGTAGTATCTTCAGTAAACAAAAAAATATTAAAACTTTCAACAACGGATCTCTTGGTTCTGGCATCGATGAAGAACGCAGCGAAATGCGATAAGTAGTGTGAATTGCAGAATTCAGTGAATCATCGAATCTTTGAACGCACATTGCGCCCTTCGGTATTCCGTTGGGCATGCCTGTTCGAGCGTCATTTAAACCTTCAAGCTCTGCTTGGTGTTGGGTGTTTGTTCCGCCTAGTGCGTGGACTCGCCTTAAATTCATTGGCAGCCGGTATGTTGGCTTCGTGCGCAGCACATTGCGTCCCGATCCAGCTCGCCTCCTTCCATCAAGCCTTTTTTTACTTTGACCTCGGATCAGGTAGGGATACCCGCTGAACTTAAGCATATCAATAAGCGGAGGAAAA</v>
      </c>
      <c r="Y115" t="str">
        <f t="shared" si="5"/>
        <v>SH999114.vgFU_OM907750_refs@k__Fungi;p__Ascomycota;c__Dothideomycetes;o__Pleosporales;f__Incertae_sedis;g__Tumularia;s__Tumularia_tuberculata</v>
      </c>
    </row>
    <row r="116" spans="1:25">
      <c r="A116" s="12" t="s">
        <v>906</v>
      </c>
      <c r="B116" s="1" t="s">
        <v>1330</v>
      </c>
      <c r="C116" s="2" t="s">
        <v>2113</v>
      </c>
      <c r="D116" s="2" t="s">
        <v>1919</v>
      </c>
      <c r="E116" s="1" t="s">
        <v>1209</v>
      </c>
      <c r="F116" s="1" t="s">
        <v>905</v>
      </c>
      <c r="G116" s="1" t="s">
        <v>841</v>
      </c>
      <c r="H116" s="9">
        <v>42336</v>
      </c>
      <c r="I116" s="6" t="s">
        <v>11</v>
      </c>
      <c r="J116" s="1" t="s">
        <v>1211</v>
      </c>
      <c r="K116" s="1" t="s">
        <v>780</v>
      </c>
      <c r="L116" s="1" t="s">
        <v>1207</v>
      </c>
      <c r="M116" s="33" t="s">
        <v>32</v>
      </c>
      <c r="N116" s="34" t="s">
        <v>32</v>
      </c>
      <c r="O116" s="1" t="s">
        <v>975</v>
      </c>
      <c r="P116" s="1" t="s">
        <v>980</v>
      </c>
      <c r="Q116" t="s">
        <v>593</v>
      </c>
      <c r="R116" t="s">
        <v>1213</v>
      </c>
      <c r="S116" t="s">
        <v>1214</v>
      </c>
      <c r="V116" s="56" t="s">
        <v>1461</v>
      </c>
      <c r="W116" s="13" t="str">
        <f t="shared" si="3"/>
        <v>SH999115.vgFU_yes_refs</v>
      </c>
      <c r="X116" s="12" t="str">
        <f t="shared" si="4"/>
        <v>&gt;SH999115.vgFU_yes_refs#TAGGTGAACCTGCGGAAGGATCATTAATGGGTTTAACGCCTTCGGGCACAATCCCCACCCTTTGTAACTGCGGCCCGGATTCGGCGCCTGGCGGGGAGCCCCCTCTGTTCGCGGAGGGCCCCGCCTGCCGGAATTAGCCAACCCTGCCTAGAAAATTGAAGTCTGAGAACAAGTTAAATTAAACAAAACTTTCAACAACGGATCTCTTGGTTCTGGCAACGATGAAGAACGCAGCGAAATGCGATAAGTAATGTGAATTGCAGAATTCAGTGAATCATCGAATCTTTGAACGCACATTGCGCCCCCTGGTATTCCGGGGGGCACACCTGTTCGAGCGCCATTTCTACCCTAGAGCCCTGCTCTGTGATGGGCCCCGTCCTCGCGGACGGGCCCGAAACCCGTGGGCGCCGTCGTCCGGCCCTGAGCGTAGCAAGAGAAATCCCTCGCTCGGAGTGTCTGATGGTGGCCGCCCCGACCTATTTTTACAAGGTTGGCCTCGGATCAGGTGGGGATACCCGCTGAACTTAAGCATATCAATAAGCGGAGGAAAA</v>
      </c>
      <c r="Y116" t="str">
        <f t="shared" si="5"/>
        <v>SH999115.vgFU_yes_refs@k__Fungi;p__Ascomycota;c__Dothideomycetes;o__Venturiales;f__Venturiaceae;g__Magnohelicospora;s__Magnohelicospora_fuscospora</v>
      </c>
    </row>
    <row r="117" spans="1:25">
      <c r="A117" s="12" t="s">
        <v>898</v>
      </c>
      <c r="B117" s="1" t="s">
        <v>1319</v>
      </c>
      <c r="C117" s="2" t="s">
        <v>31</v>
      </c>
      <c r="D117" s="2" t="s">
        <v>1911</v>
      </c>
      <c r="E117" s="1" t="s">
        <v>42</v>
      </c>
      <c r="F117" s="1" t="s">
        <v>784</v>
      </c>
      <c r="G117" s="1" t="s">
        <v>721</v>
      </c>
      <c r="H117" s="9">
        <v>42336</v>
      </c>
      <c r="I117" s="6" t="s">
        <v>11</v>
      </c>
      <c r="J117" s="1" t="s">
        <v>1188</v>
      </c>
      <c r="K117" t="s">
        <v>780</v>
      </c>
      <c r="L117" t="s">
        <v>1187</v>
      </c>
      <c r="M117" s="33" t="s">
        <v>32</v>
      </c>
      <c r="N117" s="34" t="s">
        <v>32</v>
      </c>
      <c r="O117" s="1" t="s">
        <v>975</v>
      </c>
      <c r="P117" s="1" t="s">
        <v>980</v>
      </c>
      <c r="Q117" t="s">
        <v>594</v>
      </c>
      <c r="R117" t="s">
        <v>595</v>
      </c>
      <c r="S117" s="1" t="s">
        <v>1886</v>
      </c>
      <c r="V117" s="56" t="s">
        <v>1462</v>
      </c>
      <c r="W117" s="13" t="str">
        <f t="shared" si="3"/>
        <v>SH999116.vgFU_yes_refs</v>
      </c>
      <c r="X117" s="12" t="str">
        <f t="shared" si="4"/>
        <v>&gt;SH999116.vgFU_yes_refs#GTAACAAGGTTTCCGTAGGTGAACCTGCGGAAGGATCATTACAGAGTTCATGCCCTCGCGGGTAGATCTCCCACCCTTGAATACTATACCTTAGTTGCTTTGGTAGGCCGTGGCAACACCACGGGCCCCGGCTTGTGCGTGCCTACCAGAGGAAACCAAACCCTGTTTTTAGTGATGTCTGAGTACTATATAATAGTTAAAACTTTCAACAACGGATCTCTTGGTTCTGGCATCGATGAAGAACGCAGCGAAATGCGATAAGTAATGTGAATTGCAGAATTCAGTGAATCATCGAATCTTTGAACGCACATTGCGCCCCGTGGTATTCCGCGGGGCATGCCTGTTCGAGCGTCATATAAACCCATCAAGCCTCGGCTTGGTCTTGGGGCCTGCGGTTCCGCAGCCTCTAAACGCAGTGGCGGTGCTATCGAGCTCTGAGCGTAGTAAAATTCCTCGCTATAGGGACTCGGTAGTTGCTTGCCAGTAACCCCCCATTTTCTCAGGTTGACCTCGGATCAGGTAGGGATACCCGCTGAACTTAAGCATATCAATAAGCGGAGGAAAA</v>
      </c>
      <c r="Y117" t="str">
        <f t="shared" si="5"/>
        <v>SH999116.vgFU_yes_refs@k__Fungi;p__Ascomycota;c__Leotiomycetes;o__Helotiales;f__Incertae_sedis;g__Anguillospora;s__Anguillospora_cf._filiformis3</v>
      </c>
    </row>
    <row r="118" spans="1:25">
      <c r="A118" s="12" t="s">
        <v>899</v>
      </c>
      <c r="B118" s="1" t="s">
        <v>1319</v>
      </c>
      <c r="C118" s="2" t="s">
        <v>31</v>
      </c>
      <c r="D118" s="2" t="s">
        <v>1911</v>
      </c>
      <c r="E118" s="1" t="s">
        <v>42</v>
      </c>
      <c r="F118" s="1" t="s">
        <v>784</v>
      </c>
      <c r="G118" s="1" t="s">
        <v>721</v>
      </c>
      <c r="H118" s="9">
        <v>42336</v>
      </c>
      <c r="I118" s="6" t="s">
        <v>11</v>
      </c>
      <c r="J118" s="1" t="s">
        <v>1188</v>
      </c>
      <c r="K118" t="s">
        <v>780</v>
      </c>
      <c r="L118" t="s">
        <v>1187</v>
      </c>
      <c r="M118" s="33" t="s">
        <v>32</v>
      </c>
      <c r="N118" s="34" t="s">
        <v>32</v>
      </c>
      <c r="O118" s="1" t="s">
        <v>975</v>
      </c>
      <c r="P118" s="1" t="s">
        <v>980</v>
      </c>
      <c r="Q118" t="s">
        <v>594</v>
      </c>
      <c r="R118" t="s">
        <v>595</v>
      </c>
      <c r="S118" s="1" t="s">
        <v>1886</v>
      </c>
      <c r="V118" s="56" t="s">
        <v>1463</v>
      </c>
      <c r="W118" s="13" t="str">
        <f t="shared" si="3"/>
        <v>SH999117.vgFU_yes_refs</v>
      </c>
      <c r="X118" s="12" t="str">
        <f t="shared" si="4"/>
        <v>&gt;SH999117.vgFU_yes_refs#GTAACAAGGTTTCCGTAGGTGAACCTGCGGAAGGATCATTACAGAGTTCATGCCCTCGCGGGTAGATCTCCCACCCTTGAATACTATACCTTAGTTGCTTTGGTAGGCCGTGGCAACACCACGGGCCCCGGCTTGTGCGTGCCTACCAGAGGAAACCAAACCCTGTTTTTAGTGATGTCTGAGTACTATATAATAGTTAAAACTTTCAACAACGGATCTCTTGGTTCTGGCATCGATGAAGAACGCAGCGAAATGCGATAAGTAATGTGAATTGCAGAATTCAGTGAATCATCGAATCTTTGAACGCACATTGCGCCCCGTGGTATTCCGCGGGGCATGCCTGTTCGAGCGTCATATAAACCCATCAAGCCTCGGCTTGGTCTTGGGGCCTGCGGTTCCGCAGCCTCTAAACGCAGTGGCGGTGCTATCGAGCTCTGAGCGTAGTAAAATTCCTCGCTATAGGGACTCGGTAGTTGCTTGCCAGTAACCCCCCATTTTCTCAGGTTGACCTCGGATCAGGTAGGGATACCCGCTGAACTTAAGCATATCAATAAGCGGAGGAAAA</v>
      </c>
      <c r="Y118" t="str">
        <f t="shared" si="5"/>
        <v>SH999117.vgFU_yes_refs@k__Fungi;p__Ascomycota;c__Leotiomycetes;o__Helotiales;f__Incertae_sedis;g__Anguillospora;s__Anguillospora_cf._filiformis3</v>
      </c>
    </row>
    <row r="119" spans="1:25">
      <c r="A119" s="13" t="s">
        <v>811</v>
      </c>
      <c r="B119" s="1" t="s">
        <v>1284</v>
      </c>
      <c r="C119" s="2" t="s">
        <v>64</v>
      </c>
      <c r="D119" s="2" t="s">
        <v>316</v>
      </c>
      <c r="E119" s="1" t="s">
        <v>196</v>
      </c>
      <c r="F119" s="1" t="s">
        <v>779</v>
      </c>
      <c r="G119" t="s">
        <v>249</v>
      </c>
      <c r="H119" s="9">
        <v>42373</v>
      </c>
      <c r="I119" s="6" t="s">
        <v>11</v>
      </c>
      <c r="K119" t="s">
        <v>780</v>
      </c>
      <c r="L119" t="s">
        <v>1003</v>
      </c>
      <c r="M119" s="33" t="s">
        <v>32</v>
      </c>
      <c r="N119" s="34" t="s">
        <v>32</v>
      </c>
      <c r="O119" s="1" t="s">
        <v>975</v>
      </c>
      <c r="P119" t="s">
        <v>980</v>
      </c>
      <c r="Q119" t="s">
        <v>593</v>
      </c>
      <c r="R119" t="s">
        <v>1886</v>
      </c>
      <c r="S119" t="s">
        <v>1886</v>
      </c>
      <c r="V119" s="56" t="s">
        <v>1464</v>
      </c>
      <c r="W119" s="13" t="str">
        <f t="shared" si="3"/>
        <v>SH999118.vgFU_yes_refs</v>
      </c>
      <c r="X119" s="12" t="str">
        <f t="shared" si="4"/>
        <v>&gt;SH999118.vgFU_yes_refs#AACAAGGTTTCCGTAGGTGAACCTGCGGAAGGATCATTAACGAGTGTTTTTTGGCAAAGTTTTTCTTTGCTGAGAATCTCCCACCCTTTGTTTACTTGATGCTGTTATGGCAGCTTCGGTAGGAAGTCTCTTTTTTTCTATGAGAATTAGGAGAAAGAGCGACTGGTTTTTTCTTTGATGAGAACTGGTTTTTGCCTGCCGGAGTAACAAACTCTGATAATTTTTTGTATGTCTGAAATTATTTTTGAAAATAAATCAAAACTTTCAACAACGGATCTCTTGGTTCTGGCATCGATGAAGAACGCAGCGAAATGCGATAAGTAATGTGAATTGCAGAATTCAGTGAATCATCGAATCTTTGAACGCACATTGCGCCTCTTGGTATTCCTTGAGGCATGCCTGTTCGAGCGTCGTTTAGACCATAAGGCTTTTGCCTTGCGTTGAATGACTTGGTTCTCTTTTTTGAGCTAAGCATTCTAAACTGATTGGCGTCTGATTTAGCCGAAAGCACAGCGATATGTGATTGAAGGTTGAAGAAAGTACATTGCCAGTTTTTTTTATTTTAAAAGGTCGACCTCGGATCAAGCAAGACTACCCGCTGAACTTAAGCATATCAATAAGCGGAGGAAA</v>
      </c>
      <c r="Y119" t="str">
        <f t="shared" si="5"/>
        <v>SH999118.vgFU_yes_refs@k__Fungi;p__Ascomycota;c__Dothideomycetes;o__Incertae_sedis;f__Incertae_sedis;g__Triscelophorus;s__Triscelophorus_acuminatus</v>
      </c>
    </row>
    <row r="120" spans="1:25">
      <c r="A120" s="13" t="s">
        <v>812</v>
      </c>
      <c r="B120" s="1" t="s">
        <v>1284</v>
      </c>
      <c r="C120" s="2" t="s">
        <v>64</v>
      </c>
      <c r="D120" s="2" t="s">
        <v>316</v>
      </c>
      <c r="E120" s="1" t="s">
        <v>196</v>
      </c>
      <c r="F120" s="1" t="s">
        <v>779</v>
      </c>
      <c r="G120" t="s">
        <v>249</v>
      </c>
      <c r="H120" s="9">
        <v>42373</v>
      </c>
      <c r="I120" s="6" t="s">
        <v>11</v>
      </c>
      <c r="K120" t="s">
        <v>780</v>
      </c>
      <c r="L120" t="s">
        <v>1003</v>
      </c>
      <c r="M120" s="33" t="s">
        <v>32</v>
      </c>
      <c r="N120" s="34" t="s">
        <v>32</v>
      </c>
      <c r="O120" s="1" t="s">
        <v>975</v>
      </c>
      <c r="P120" t="s">
        <v>980</v>
      </c>
      <c r="Q120" t="s">
        <v>593</v>
      </c>
      <c r="R120" t="s">
        <v>1886</v>
      </c>
      <c r="S120" t="s">
        <v>1886</v>
      </c>
      <c r="V120" s="56" t="s">
        <v>1465</v>
      </c>
      <c r="W120" s="13" t="str">
        <f t="shared" si="3"/>
        <v>SH999119.vgFU_yes_refs</v>
      </c>
      <c r="X120" s="12" t="str">
        <f t="shared" si="4"/>
        <v>&gt;SH999119.vgFU_yes_refs#AACAAGGTTTCCGTAGGTGAACCTGCGGAAGGATCATTAACGAGTGTTTTTTGGCAAAGTTTTTCTTTGCTGAGAATCTCCCACCCTTTGTTTACTTGATGCTGTTATGGCAGCTTCGGTAGGAAGTCTCTTTTTTTCTATGAGAATTAGGAGAAAGAGCGACTGGTTTTTTCTTTGATGAGAACTGGTTTTTGCCTGCCGGAGTAACAAACTCTGATAATTTTTTGTATGTCTGAAATTATTTTTGAAAATAAATCAAAACTTTCAACAACGGATCTCTTGGTTCTGGCATCGATGAAGAACGCAGCGAAATGCGATAAGTAATGTGAATTGCAGAATTCAGTGAATCATCGAATCTTTGAACGCACATTGCGCCTCTTGGTATTCCTTGAGGCATGCCTGTTCGAGCGTCGTTTAGACCATAAGGCTTTTGCCTTGCGTTGAATGACTTGGTTCTCTTTTTTGAGCTAAGCATTCTAAACTGATTGGCGTCTGATTTAGCCGAAAGCACAGCGATATGTGATTGAAGGTTGAAGAAAGTACATTGCCAGTTTTTTTTATTTTAAAAGGTCGACCTCGGATCAAGCAAGACTACCCGCTGAACTTAAGCATATCAATAAGCGGAGGAAA</v>
      </c>
      <c r="Y120" t="str">
        <f t="shared" si="5"/>
        <v>SH999119.vgFU_yes_refs@k__Fungi;p__Ascomycota;c__Dothideomycetes;o__Incertae_sedis;f__Incertae_sedis;g__Triscelophorus;s__Triscelophorus_acuminatus</v>
      </c>
    </row>
    <row r="121" spans="1:25" ht="14.4">
      <c r="A121" s="13" t="s">
        <v>863</v>
      </c>
      <c r="B121" s="1" t="s">
        <v>1331</v>
      </c>
      <c r="C121" s="2" t="s">
        <v>349</v>
      </c>
      <c r="D121" s="2" t="s">
        <v>350</v>
      </c>
      <c r="E121" s="1" t="s">
        <v>196</v>
      </c>
      <c r="F121" s="1" t="s">
        <v>779</v>
      </c>
      <c r="G121" t="s">
        <v>249</v>
      </c>
      <c r="H121" s="9">
        <v>42373</v>
      </c>
      <c r="I121" s="6" t="s">
        <v>11</v>
      </c>
      <c r="K121" s="83" t="s">
        <v>1944</v>
      </c>
      <c r="L121" s="84" t="s">
        <v>1966</v>
      </c>
      <c r="M121" s="33" t="s">
        <v>32</v>
      </c>
      <c r="N121" s="34" t="s">
        <v>32</v>
      </c>
      <c r="O121" s="1" t="s">
        <v>975</v>
      </c>
      <c r="P121" t="s">
        <v>986</v>
      </c>
      <c r="Q121" t="s">
        <v>987</v>
      </c>
      <c r="R121" t="s">
        <v>1886</v>
      </c>
      <c r="S121" t="s">
        <v>1886</v>
      </c>
      <c r="V121" s="56" t="s">
        <v>1466</v>
      </c>
      <c r="W121" s="13" t="str">
        <f t="shared" si="3"/>
        <v>SH999120.vgFU_OM906797_refs</v>
      </c>
      <c r="X121" s="12" t="str">
        <f t="shared" si="4"/>
        <v>&gt;SH999120.vgFU_OM906797_refs#AGGATCATTAGAGAATTTTATGGGGAGTTGAGCTGGCCGAAAGGCATGTGCTTGCTTTCTAAATTATCTTATCCATACACCTGTGCACCTTTGGGGAGAAATGCTTTTTTAAGTATTCTCCTCGTTTTTACACAAACTCTTATTATAACATTGAACGTGATATAGTGCCGCAAGGCCTTAATCAATATACAACTTTTAACAACGGATCTCTTGGCTCTCGCATCGATGAAGAACGCAGCGAATTGCGATAAGTAATGTGAATTGCAGAATTCAGTGAATCATCGAATCTTTGAACGCATCTTGCGCTCCCTGGTATTCCGGGGAGCATGCCTGTTCGAGTGTCGTAAACTTCTCAATCCAGCTAGTTTTTGCGAACTATTTGCTGGTATTGGATTTGGGCTTTGCTGCGTCAATGCAGCTGGCCTTAAAAGTATTAGCTGAATCTTGTCTGATGAAGACTGGTTTGACTCGGCGTGATAATTATCTGACCGCTGAGGACATCGCAAGATGGCCAGACTTTTTGACTGAGAGTCGCTTCTAATCGTCGGTTTATCTGACAATTTACTTCACACCTTTGACCTCGAATCAGGTAGGACTACCCGCTGAACTTAAGCATATCAATAAGCGGAGGAAAAGAAACTAACAAGGATTCCCCTAGTAACGGCGAGTGAAGCGGGAAGAGCTCAAATTTAAAATCTGGCAGCCTTCGGTTGTCCGAGTTGTAATCTAGAGAAGCGTTTTCCGCGCTGGACTGTGTACAAGTTTCCTGGATACGGAACATCATAGAGGGTGAGAATCCCGTCCTTGACACAGACTACCAGTGCTCTGTGATGCGCTCTCGACGAGTCGAGTTGTTTGGGATTGCAGCTCAAAATGGGAGGTAAATTCCTTCTAAAGCTAAATATTGGCGAGAGACCGATAGCGAACAAGTACCGTGAGGGAAAGATGAAAAGCACTTTGGAAAGAGAGTTAAACAGTACGTGAAATTGTTAAAAGGGAAACGCTTGAAGTCAGTCGCATCTACTTGGACTCAGCCTCTCGGTGTATTTCCTTGTAGATGGGCCAGCGTCCATGTGTGTCTGTCGGAAAAGGGGTAGAGGAATGTGGCTCTTCCGGGAGTGTTATAGCCTCTGCTCGTATACGAGAGATCATATGGAGTGGTACAGCATGCTTCGGTGGTGCTTGTGCTGGCATAATGGCTTTAAGCGACCCGTCTTGAAACACGGACCAAGGAGTCTAACATGTCTGCGAGTGTTTGAGTGGAAAACTCGAGCGCGAAATGAAAGTGATAGCTGGGAACCCCTCACGGGAGGCACCGGCGCCCCGAGCTGACCTTCTGTGACGCATCGGAGGTAGAGCATATATGTTGGGACCCGAAAGATGGTGAACTATGCCTGAATAGGGCGAAGCCAGAGGAAACTCTGGTGGAGGCTCGTAGCGATTCTGACGTGCAAATCGATCGTCAAATTTGGGTATAGGGGCGAAAGACTAATCGA</v>
      </c>
      <c r="Y121" t="str">
        <f t="shared" si="5"/>
        <v>SH999120.vgFU_OM906797_refs@k__Fungi;p__Basidiomycota;c__Agaricomycetes;o__Incertae_sedis;f__Incertae_sedis;g__Dendrosporomyces;s__Dendrosporomyces_prolifer</v>
      </c>
    </row>
    <row r="122" spans="1:25">
      <c r="A122" s="19">
        <v>215704</v>
      </c>
      <c r="B122" s="20" t="s">
        <v>1332</v>
      </c>
      <c r="C122" s="21" t="s">
        <v>2114</v>
      </c>
      <c r="D122" s="21" t="s">
        <v>1920</v>
      </c>
      <c r="E122" s="20" t="s">
        <v>807</v>
      </c>
      <c r="F122" s="20" t="s">
        <v>808</v>
      </c>
      <c r="G122" s="20" t="s">
        <v>62</v>
      </c>
      <c r="H122" s="22" t="s">
        <v>62</v>
      </c>
      <c r="I122" s="23" t="s">
        <v>793</v>
      </c>
      <c r="J122" s="20" t="s">
        <v>821</v>
      </c>
      <c r="K122" s="24" t="s">
        <v>780</v>
      </c>
      <c r="L122" s="24" t="s">
        <v>1007</v>
      </c>
      <c r="M122" s="33" t="s">
        <v>32</v>
      </c>
      <c r="N122" s="34" t="s">
        <v>32</v>
      </c>
      <c r="O122" s="20" t="s">
        <v>975</v>
      </c>
      <c r="P122" s="20" t="s">
        <v>986</v>
      </c>
      <c r="Q122" s="20" t="s">
        <v>987</v>
      </c>
      <c r="R122" t="s">
        <v>1886</v>
      </c>
      <c r="S122" t="s">
        <v>1886</v>
      </c>
      <c r="V122" s="56" t="s">
        <v>1467</v>
      </c>
      <c r="W122" s="13" t="str">
        <f t="shared" si="3"/>
        <v>SH999121.vgFU_yes_refs</v>
      </c>
      <c r="X122" s="12" t="str">
        <f t="shared" si="4"/>
        <v>&gt;SH999121.vgFU_yes_refs#TAACAAGGTTTCCGTAGGTGAACCTGCGGAAGGATCATTAATGAATTTTGAAGGAGAGTTTGATGCTGGCAGCAATGCATGTGCTCGCTCTCTGACATTATTATATTATCCATACACCTGTGAACTATTTTCTCTTTTTTCTTTTTTGAGGGTGCGATTTGGAAAAAGTTTTTTCCGAGTTGTGTGTTTCTCTTAAAAAGAAAGAAAGAAAAAAATTAACACAATATACCCCCTTATAAAATATTGAACGTGAATTGTGCCGAAAGGCCATAATTTAAACTTATACAACTTTTAACAACGGATCTCTTGGCTCTCGCATCGATGAAGAACGCAGCGAAATGCGATAAGTAATGTGAATTGCAGAATTCAGTGAATCATCGAATCTTTGAACGCACCTTGCGCTCCTTGGTATTCCGAGGAGCACGCCTGTTCGAGTGTCGTGAAATTCTCAAACTAGATAGTTTTTTTCGGAGAACTATGTCTGTTTGGTGATTGGGCTTTGCTGTCTCCTTGTCTGGAACGGCTGGCCTTAAAAGTATTAGCTGACCCTTGTTTGTGGAGTTGGTTCTACTCAGCGTGATAATCTTACCCGATCGCTGAGGACATCTTTCGGGATGGCCAGCCCTGCCTTGGATTGCTTCTAATTCTGGCATTTAGAGTTCGTCTCTGAGTCCATTATATATATTTTCAACTTTGACCTCGAATCAGGTGGGACTACCCGCCGAACTTAAGCATATCAATAAGCGGAGGAA</v>
      </c>
      <c r="Y122" t="str">
        <f t="shared" si="5"/>
        <v>SH999121.vgFU_yes_refs@k__Fungi;p__Basidiomycota;c__Agaricomycetes;o__Incertae_sedis;f__Incertae_sedis;g__Ingoldiella;s__Ingoldiella_hamata</v>
      </c>
    </row>
    <row r="123" spans="1:25">
      <c r="A123" s="12" t="s">
        <v>297</v>
      </c>
      <c r="B123" s="1" t="s">
        <v>1333</v>
      </c>
      <c r="C123" s="2" t="s">
        <v>31</v>
      </c>
      <c r="D123" s="2" t="s">
        <v>451</v>
      </c>
      <c r="E123" s="1"/>
      <c r="F123" t="s">
        <v>296</v>
      </c>
      <c r="G123" t="s">
        <v>269</v>
      </c>
      <c r="H123" s="8" t="s">
        <v>298</v>
      </c>
      <c r="I123" s="6" t="s">
        <v>11</v>
      </c>
      <c r="J123" s="1" t="s">
        <v>2064</v>
      </c>
      <c r="K123" t="s">
        <v>780</v>
      </c>
      <c r="L123" t="s">
        <v>1151</v>
      </c>
      <c r="M123" s="33" t="s">
        <v>32</v>
      </c>
      <c r="N123" s="34" t="s">
        <v>32</v>
      </c>
      <c r="O123" s="1" t="s">
        <v>975</v>
      </c>
      <c r="P123" t="s">
        <v>980</v>
      </c>
      <c r="Q123" t="s">
        <v>594</v>
      </c>
      <c r="R123" t="s">
        <v>595</v>
      </c>
      <c r="S123" t="s">
        <v>1839</v>
      </c>
      <c r="V123" s="56" t="s">
        <v>1468</v>
      </c>
      <c r="W123" s="13" t="str">
        <f t="shared" si="3"/>
        <v>SH999122.vgFU_yes_refs</v>
      </c>
      <c r="X123" s="12" t="str">
        <f t="shared" si="4"/>
        <v>&gt;SH999122.vgFU_yes_refs#GTAACAAGGTTTCCGTAGGTGAACCTGCGGAAGGATCATTACAGTGTTCTCTGCCCTTCGGGGTAGGATCGCCACCCTTGATTATTTATGAGTGTTGCTTTGGCGGGCCTCGCGGCCTGGTCCACGCCCCGGCTTCGGCGGGGGAGTGCCCGCCAGAGGATTCTATAAACCTGATTATTAGTGTCGTCTGAGTACTATATAATAGTTAAAACTTTCAACAACGGATCTCTTGGTTCTGGCATCGATGAAGAACGCAGCGAAATGCGATAAGTAATGTGAATTGCAGAATTCAGTGAATCATCGAATCTTTGAACGCACATTGCGCCCCGTGGTATTCCGCGGGGCATGCCTGTTCGAGCGTCATTATAACCCATCCCGTTCGCGGGGTCTTGGGCACCGCCTCTTGGCGGGCCTCAAAATCAGTGGCGGTACGGCCGGGCTCTGAGCGTAGTAAATCTTCTCGCTATAGGGTCCCGGGCGGCACTGGCCAGTAACCCCCAATCTTTTACAGGTTGACCTCGGATCAGGTAGGGATACCCGCTGAACTTAAGCATATCAATAAGCGGAGGAAA</v>
      </c>
      <c r="Y123" t="str">
        <f t="shared" si="5"/>
        <v>SH999122.vgFU_yes_refs@k__Fungi;p__Ascomycota;c__Leotiomycetes;o__Helotiales;f__Tricladiaceae;g__Anguillospora;s__Anguillospora_sp.</v>
      </c>
    </row>
    <row r="124" spans="1:25">
      <c r="A124" s="12" t="s">
        <v>99</v>
      </c>
      <c r="B124" s="1" t="s">
        <v>1334</v>
      </c>
      <c r="C124" s="2" t="s">
        <v>31</v>
      </c>
      <c r="D124" s="2" t="s">
        <v>100</v>
      </c>
      <c r="E124" s="1" t="s">
        <v>224</v>
      </c>
      <c r="F124" t="s">
        <v>285</v>
      </c>
      <c r="G124" t="s">
        <v>274</v>
      </c>
      <c r="H124" s="8" t="s">
        <v>284</v>
      </c>
      <c r="I124" s="6" t="s">
        <v>11</v>
      </c>
      <c r="J124" s="1" t="s">
        <v>1159</v>
      </c>
      <c r="K124" t="s">
        <v>780</v>
      </c>
      <c r="L124" t="s">
        <v>1160</v>
      </c>
      <c r="M124" s="33" t="s">
        <v>32</v>
      </c>
      <c r="N124" s="34" t="s">
        <v>32</v>
      </c>
      <c r="O124" s="1" t="s">
        <v>975</v>
      </c>
      <c r="P124" s="1" t="s">
        <v>980</v>
      </c>
      <c r="Q124" s="1" t="s">
        <v>593</v>
      </c>
      <c r="R124" s="1" t="s">
        <v>985</v>
      </c>
      <c r="S124" s="1" t="s">
        <v>1158</v>
      </c>
      <c r="V124" s="56" t="s">
        <v>1469</v>
      </c>
      <c r="W124" s="13" t="str">
        <f t="shared" si="3"/>
        <v>SH999123.vgFU_yes_refs</v>
      </c>
      <c r="X124" s="12" t="str">
        <f t="shared" si="4"/>
        <v>&gt;SH999123.vgFU_yes_refs#GTCGTAACAAGGTTTCCGTAGGTGAACCTGCGGAAGGATCATTACCGTAGGGGGCTCTTGGGCCCCCGAAACAGGATGTAGGCCAGTCGGGATTGCAGTTGATTTTTCTCACCTCTATGGCGGGACAAAGACACCCCATGAACGGCTGGTAACACCGGCTCCGTAACCCTTGTCTATGAGCACCTTGTTTTCTCGGTAAGCTTGCTTGCCAATGAGGACCACAACCAACCTATTTGCAGTAGTAGTAGCCGTAAACAAACAAAAATCAAAACTTTCAACAACGGATCTCTTGGTTCTGGCATCGATGAAGAACGCAGCGAAATGCGATAAGTAGTGTGAATTGCAGAATTCAGTGAATCATCGAATCTTTGAACGCACATTGCGCCCTGTGGTATTCCGCAGGGCATGCCTGTTCGAGCGTCATTTAAACCCCTCAAGCTCTGCTTGGTGTTGGGCGCTTGTCCTGCCTTTCTGGTCAGGACTCGCCTTAAATATATTGGCAGCCGTTACCATGGCTTCGAGCGCAGCACATTTGCGCCTGATTTCTGGTGACGGTTTCCCACAAGCCTATTTTTTGATTGACCTCGGATCAGGTAGGGATACCCGCTGAACTTAAGCATATCAATAAGCGGAGGAAAA</v>
      </c>
      <c r="Y124" t="str">
        <f t="shared" si="5"/>
        <v>SH999123.vgFU_yes_refs@k__Fungi;p__Ascomycota;c__Dothideomycetes;o__Pleosporales;f__Amniculicolaceae;g__Anguillospora;s__Anguillospora_rubescens</v>
      </c>
    </row>
    <row r="125" spans="1:25">
      <c r="A125" s="12" t="s">
        <v>96</v>
      </c>
      <c r="B125" s="1" t="s">
        <v>1335</v>
      </c>
      <c r="C125" s="2" t="s">
        <v>97</v>
      </c>
      <c r="D125" s="2" t="s">
        <v>98</v>
      </c>
      <c r="E125" s="1" t="s">
        <v>237</v>
      </c>
      <c r="F125" t="s">
        <v>287</v>
      </c>
      <c r="G125" t="s">
        <v>286</v>
      </c>
      <c r="H125" s="8" t="s">
        <v>284</v>
      </c>
      <c r="I125" s="6" t="s">
        <v>11</v>
      </c>
      <c r="J125" s="1" t="s">
        <v>1162</v>
      </c>
      <c r="K125" s="1" t="s">
        <v>780</v>
      </c>
      <c r="L125" t="s">
        <v>1161</v>
      </c>
      <c r="M125" s="33" t="s">
        <v>32</v>
      </c>
      <c r="N125" s="34" t="s">
        <v>32</v>
      </c>
      <c r="O125" s="1" t="s">
        <v>975</v>
      </c>
      <c r="P125" s="1" t="s">
        <v>980</v>
      </c>
      <c r="Q125" t="s">
        <v>593</v>
      </c>
      <c r="R125" s="1" t="s">
        <v>985</v>
      </c>
      <c r="S125" s="1" t="s">
        <v>1886</v>
      </c>
      <c r="V125" s="56" t="s">
        <v>1470</v>
      </c>
      <c r="W125" s="13" t="str">
        <f t="shared" si="3"/>
        <v>SH999124.vgFU_yes_refs</v>
      </c>
      <c r="X125" s="12" t="str">
        <f t="shared" si="4"/>
        <v>&gt;SH999124.vgFU_yes_refs#AGATAGGAGCCAGCAGGGCGTTGCCCGGGTGGGGACCACACGGGGGGACTCTTCCCCTGCCCCAGCCGGGCGGCGTCACTCTGGCCGATTGAGAGCGCGTATCGCATGGGCTTCTTTGCGTTATTTCAAATGCTGAGAAACAGGCCGTCGTTCGAGCCATCGGGGTGTAAGAAATCCCTGGAGGTCTCGGCGGCTGGTACAGCGGTCAAATTCCATGAAGACGGAGCATAGATAGCTAACCCCTCTTGTCGTTGCCGAAAAAAAAGAAGGTCCCCCGGGACCCCGGCCTTACAGAGGGACGCTTTGCTCTCGAGAGGTCAGCTGCGTACTTGGACCGAGAGGCCCGCATCATCGTTCAACTCACCCGTCCGAAGGTGGGGCGCCGGTGCGGGGACCGATCGGTTCAGCCTTGATTCTAATGCTCGCACACGCGAGATCTGGGCCGTCAGACGCCCACTCGCCTACAGGCGTGACGGGTTCGGACTGGGACGTTCCAACATCTAGACGAACGCGGGGACAAAGGCGCCGTAAGCTCTGCGGCGTCACCCTGCGGGGTTGTAAGCCATCGACTCACCTTCCACACGGCGTAATTCTGCCAGCGGAGTTGGTTTGGATCTTCGGATCAGGTGAGGGCTTGTCAGCAACCCGTCGACGAGTTGGGTCCCGTCCGTTTCCTGCGCGCGTGGGATCTCAGCCGGGCCTGGGGCAAATTCGGCCCCTTAATATGGCTTTTTTGGGAAGGATCTTTTGTGCCTTTCCAAAATTTATCGGTGGATGCGTGATGTGTTCCGTGGCCGACATACCAGGAGCCATCAGATGTCCTACTACCGTGTGCGGGTCCCGTTCCATCGTCCCTCGGACGCTCTGGAAAGCGATACATCTCAGCCGGTCAGCGACCTGCTAGTTAAAAATTTCTTCGCGCCGCCTGCAGACCTCCCGTCCATCGACGGTAGAGTGTGTCGCAGGGCTCCGCGGGCCCCCCCTGGCCCGCGGACAGTCTGGCGTAAGAGATCCTCTATACCAACTCCCGGACCCCTTGTCTATGTGTACTCTCGTTTCCTCGGCGGGCTCGCCCGCCAACGGGGACAAACAAACCCATTTTTGCAGTGGAAGTCTCTGTCTGAACAATACAAACCTTATTAAAACTTTCAACAACGGATCTCTTGGTTCTGGCATCGATGAAGAACGCAGCGAAATGCGATAAGTAGTGTGAATTGCAGAATTCAGTGAATCATCGAATCTTTGAACGCACATTGCGCCCTTTGGTATTCCATAGGGCATGCCTGTTCGAGCGTCGTCTCAAACCTTCAAGCCTAGCTTGGTGTTGGGTGACTGTCCCGCCTCGCCGCGCGGACTCGCCTCAAAGTCATTGGCAGCAGACTCGGTAGCTAATTGCGCAGCACATCGCGCCAGAGGCCCCGGGTCCGCTCTCCACGAGCACAGTCTCATCAGTTTGACCTCGGATCAGGTAGGGA</v>
      </c>
      <c r="Y125" t="str">
        <f t="shared" si="5"/>
        <v>SH999124.vgFU_yes_refs@k__Fungi;p__Ascomycota;c__Dothideomycetes;o__Pleosporales;f__Incertae_sedis;g__Taeniolella;s__Taeniolella_typhoides</v>
      </c>
    </row>
    <row r="126" spans="1:25" s="27" customFormat="1" ht="14.4">
      <c r="A126" s="26" t="s">
        <v>119</v>
      </c>
      <c r="B126" s="27" t="s">
        <v>1336</v>
      </c>
      <c r="C126" s="27" t="s">
        <v>1168</v>
      </c>
      <c r="D126" s="27" t="s">
        <v>118</v>
      </c>
      <c r="E126" s="27" t="s">
        <v>216</v>
      </c>
      <c r="F126" s="27" t="s">
        <v>291</v>
      </c>
      <c r="G126" s="27" t="s">
        <v>274</v>
      </c>
      <c r="H126" s="123" t="s">
        <v>292</v>
      </c>
      <c r="I126" s="29" t="s">
        <v>11</v>
      </c>
      <c r="J126" s="27" t="s">
        <v>1167</v>
      </c>
      <c r="K126" s="27" t="s">
        <v>780</v>
      </c>
      <c r="L126" s="44" t="s">
        <v>1164</v>
      </c>
      <c r="M126" s="29" t="s">
        <v>32</v>
      </c>
      <c r="N126" s="29" t="s">
        <v>32</v>
      </c>
      <c r="O126" s="27" t="s">
        <v>975</v>
      </c>
      <c r="P126" s="27" t="s">
        <v>980</v>
      </c>
      <c r="Q126" s="27" t="s">
        <v>983</v>
      </c>
      <c r="R126" s="27" t="s">
        <v>1165</v>
      </c>
      <c r="S126" s="27" t="s">
        <v>1886</v>
      </c>
      <c r="V126" s="65" t="s">
        <v>1471</v>
      </c>
      <c r="W126" s="66" t="str">
        <f t="shared" si="3"/>
        <v>SH999125.vgFU_yes_refs</v>
      </c>
      <c r="X126" s="66" t="str">
        <f t="shared" si="4"/>
        <v>&gt;SH999125.vgFU_yes_refs#GTAACAAGGTCTCCGTTGGTGAACCAGCGGAGGGATCATTACAGAGTTGCAAAACTCCCAACCATTGTGAACCTACCTCACTGTTGCTTCGGCGGGTGGCCCCCTCCGGGGCCGCGCCGGCCCCCTCCGGGGTCGGCAACCCGTCAGAGGACTGAAACTCTTAGTAACCATTGGCCTCTCTGAGTAACTTATACAATAAGTCAAAACTTTCAACAACGGATCTCTTGGTTCTGGCATCGATGAAGAACGCAGCGAAATGCGATACGTAATGTGAATTGCAGATTTCAGTGAATCATCGAATCTTTGAACGCACATTGCGCCCGCTAGTATTCTGGCGGGCATGCCTGTTCGAGCGTCATTTCAACCATCAAGCCCCCGGCTTGCGTTGGAGCTCTGCGGCTGCCGCAGGCTCCTAAATTTAGTGGCGGGCTCGTCGTCGTACCGAGTGCAGTAAACATCCTCGCTCAGGGAACGCGTCGGGTTCTTGCCGTGAAACCCCCCCCCTATACTAAGGTTGACCTCGGATCAGGTAGGAATACCCGCTGAACTTAAGCATATCAATAAGCGGAGGAAA</v>
      </c>
      <c r="Y126" s="27" t="str">
        <f t="shared" si="5"/>
        <v>SH999125.vgFU_yes_refs@k__Fungi;p__Ascomycota;c__Sordariomycetes;o__Sordariales;f__Incertae_sedis;g__Cf. Anavirga;s__Cf. Anavirga_dendromorpha</v>
      </c>
    </row>
    <row r="127" spans="1:25">
      <c r="A127" s="12" t="s">
        <v>104</v>
      </c>
      <c r="B127" s="1" t="s">
        <v>1337</v>
      </c>
      <c r="C127" s="2" t="s">
        <v>105</v>
      </c>
      <c r="D127" s="2" t="s">
        <v>106</v>
      </c>
      <c r="E127" s="1" t="s">
        <v>236</v>
      </c>
      <c r="F127" t="s">
        <v>282</v>
      </c>
      <c r="G127" t="s">
        <v>281</v>
      </c>
      <c r="H127" s="8" t="s">
        <v>283</v>
      </c>
      <c r="I127" s="6" t="s">
        <v>11</v>
      </c>
      <c r="J127" s="1" t="s">
        <v>1163</v>
      </c>
      <c r="K127" t="s">
        <v>780</v>
      </c>
      <c r="L127" t="s">
        <v>1157</v>
      </c>
      <c r="M127" s="33" t="s">
        <v>32</v>
      </c>
      <c r="N127" s="34" t="s">
        <v>32</v>
      </c>
      <c r="O127" t="s">
        <v>975</v>
      </c>
      <c r="P127" t="s">
        <v>980</v>
      </c>
      <c r="Q127" t="s">
        <v>593</v>
      </c>
      <c r="R127" s="1" t="s">
        <v>985</v>
      </c>
      <c r="S127" s="1" t="s">
        <v>1886</v>
      </c>
      <c r="V127" s="56" t="s">
        <v>1472</v>
      </c>
      <c r="W127" s="13" t="str">
        <f t="shared" si="3"/>
        <v>SH999126.vgFU_yes_refs</v>
      </c>
      <c r="X127" s="12" t="str">
        <f t="shared" si="4"/>
        <v>&gt;SH999126.vgFU_yes_refs#AGATAGGAGCCAGCAGGGCGCGGCGAATCGCCGGGGACCACACGGGGGAATTTCCTCCGCCCCGGGCCCGAGGGCCGCGTCACTCTGGCCGACTGAGAACTCGTATCGAATGGGCTTCTTTGCGTTATTTCGAATGCTGAGAAACAGGCAGTCGTTCGAGCCATCGGGGTGCAACGAATCCCCGGAGGTCTCGGCGGCTGGTACCGCGGTTAAATTCCATGAAGACGGAGCATAGATAGCTAACCCCTCTTGTCGCTTGCCGTAAAAAAGTGCGTCCCCCGGGACCCCGGCCTTACAGAGGGACGCTTTGCTCTAGAGAGGTCATCTGCGTACTTGGACCGAGAGGCCCGCATCATCGTTCAACTCACCCGTCCGAAGGTGGGGCGCCGGTGCGGGGACCGATCGGTTCAGCCTTGATTCTAATGCTCGCACACGCGAGATCTGGGTCGTCAGACGCCCACTCGCCTACTGGCGTGACGGGTTCGGACCGGGACACTCCAACATCTAGACGAACGCAGGGACAAAGGCGCCGTAAGCTCTGCGGTGTCAACCTGCGGGGTTGTAAGCCATCGACTCACCTTCCACACGGCGTAATTCTGCCATCGGAGTTGGTTTGGATCTTCGGATCAGGTGAGGGCTTGTCAGCGACCCGTCGACGAGTTGGGTCCCGTCCGTTTCCTGCGCGCGTGGGATCTCAGCCGGGCCTGGGGCGTAGTATCGCCCCTTAAAACAGGTCTTTTTGGAGAGGATTTGTTTGTGCCTCCCAAAATTTATCGGTGGATGCGTGATGTGTTCCGTGGCCGACATACCAGGAGCCATCAGATGTCCTACTGCCGTGTGCGGGTCCCGTTCCATCGTCCCCAGGACGCTCTGGAAAACGATACGTCTCAGCCGGTCAGCGACCTGCTAGTTAAAAATTTCTTCGCGCTGCCTGCTTGACTGCCCGTCCATCGACGGGAGATTAGTGTCGCAGGGCTCCGCGGGCCTCCCAGGCCCGTGGACAGTCTGGCGTAAGAGATCCTCTATACCAACTCCCGGACCCCTTGTCTATGTGTACTCTCGTTTCCTCGGCGGGCTCGCCTGCCAACGGGGACAAACAAACCCATTTTTGCAGTGGAAGTCTCTGTCTGAACAATACAAACCTTATTAAAACTTTCAACAACGGATCTCTTGGTTCTGGCATCGATGAAGAACGCAGCGAAATGCGATAAGTAGTGTGAATTGCAGAATTCAGTGAATCATCGAATCTTTGAACGCACATTGCGCCCTTTGGTATTCCATAGGGCATGCCTGTTCGAGCGTCGTCTCAAACCTTCAAGCCTAGCTTGGTGATGGGTGACTGTCCCGCCTCGCCGCGCGGACTCGCCTCAAAGTCATTGGCAGCAGACTCGGTAGCTAATTGCGCAGCACATCGCGCCAGAGGCCCGGGGTCCGCTCTCCACGAGCACAGTCTCATCAGTTTGACCTCGGATCAGGTAGGGATACCCG</v>
      </c>
      <c r="Y127" t="str">
        <f t="shared" si="5"/>
        <v>SH999126.vgFU_yes_refs@k__Fungi;p__Ascomycota;c__Dothideomycetes;o__Pleosporales;f__Incertae_sedis;g__Sporidesmium;s__Sporidesmium_subfuscum</v>
      </c>
    </row>
    <row r="128" spans="1:25" s="27" customFormat="1" ht="14.4">
      <c r="A128" s="26" t="s">
        <v>101</v>
      </c>
      <c r="B128" s="27" t="s">
        <v>1338</v>
      </c>
      <c r="C128" s="27" t="s">
        <v>102</v>
      </c>
      <c r="D128" s="27" t="s">
        <v>103</v>
      </c>
      <c r="E128" s="27" t="s">
        <v>224</v>
      </c>
      <c r="F128" s="27" t="s">
        <v>279</v>
      </c>
      <c r="G128" s="27" t="s">
        <v>288</v>
      </c>
      <c r="H128" s="123" t="s">
        <v>280</v>
      </c>
      <c r="I128" s="29" t="s">
        <v>11</v>
      </c>
      <c r="J128" s="27" t="s">
        <v>736</v>
      </c>
      <c r="K128" s="27" t="s">
        <v>1106</v>
      </c>
      <c r="L128" s="27" t="s">
        <v>1107</v>
      </c>
      <c r="M128" s="29" t="s">
        <v>32</v>
      </c>
      <c r="N128" s="29" t="s">
        <v>32</v>
      </c>
      <c r="O128" s="27" t="s">
        <v>975</v>
      </c>
      <c r="P128" s="27" t="s">
        <v>980</v>
      </c>
      <c r="Q128" s="27" t="s">
        <v>594</v>
      </c>
      <c r="R128" s="27" t="s">
        <v>595</v>
      </c>
      <c r="S128" s="27" t="s">
        <v>984</v>
      </c>
      <c r="V128" s="56" t="s">
        <v>1473</v>
      </c>
      <c r="W128" s="66" t="str">
        <f t="shared" si="3"/>
        <v>SH999127.vgFU_KC834046_refs</v>
      </c>
      <c r="X128" s="66" t="str">
        <f t="shared" si="4"/>
        <v>&gt;SH999127.vgFU_KC834046_refs#CATTAAATTTAGAACGGGGCTCCGGCCCCGGCACTAAAACCCTGTGTTAACGTACCTTTGTTGCTTTGGCAGGCCGCGGCCTCCGCTACGGGCTCACGCTCGTGTGCGCCTGCCAGAGGACCCCAACTCTTGTTTTTAGTGATGTCTGAGTACTATTAAATAGTTAAAACTTTCAACAACGGATCTCTTGGTTCTGGCATCGATGAAGAACGCAGCGAAATGCGATAAGTAATGTGAATTGCAGAATTCAGTGAATCATCGAATCTTTGAACGCACATTGCGCCCGCTGGTATTCCGGCGGGCATGCCTGTTCGAGCGTCATTATGACCAACTCACGCTCCGCGTGGTCTTGGGGTCCGCTGCCTCGGCGGCCCCTAAACGCAGTGGCGGTGCCGTGCGGCTCTCAGCGTAGTAATACTTCTCGCTACAGGGTCCGGACGGTGCTGGCCAGCAACCCCAACTTCTTTAGGTTGACCTCGGATCAGGTAGGGATACCCGCTGAACTTAAGCATATCAATAAGCGG</v>
      </c>
      <c r="Y128" s="27" t="str">
        <f t="shared" si="5"/>
        <v>SH999127.vgFU_KC834046_refs@k__Fungi;p__Ascomycota;c__Leotiomycetes;o__Helotiales;f__Helotiaceae;g__Filosporella;s__Filosporella_exilis</v>
      </c>
    </row>
    <row r="129" spans="1:25">
      <c r="A129" s="12" t="s">
        <v>544</v>
      </c>
      <c r="B129" s="1"/>
      <c r="C129" s="2" t="s">
        <v>102</v>
      </c>
      <c r="D129" s="1" t="s">
        <v>537</v>
      </c>
      <c r="E129" s="1"/>
      <c r="H129" s="9">
        <v>29972</v>
      </c>
      <c r="I129" s="6" t="s">
        <v>10</v>
      </c>
      <c r="J129" s="1" t="s">
        <v>2062</v>
      </c>
      <c r="K129" t="s">
        <v>780</v>
      </c>
      <c r="L129" t="s">
        <v>1153</v>
      </c>
      <c r="M129" s="33" t="s">
        <v>32</v>
      </c>
      <c r="N129" s="34" t="s">
        <v>32</v>
      </c>
      <c r="O129" s="1" t="s">
        <v>975</v>
      </c>
      <c r="P129" t="s">
        <v>980</v>
      </c>
      <c r="Q129" t="s">
        <v>594</v>
      </c>
      <c r="R129" t="s">
        <v>595</v>
      </c>
      <c r="S129" s="1" t="s">
        <v>1839</v>
      </c>
      <c r="V129" s="56" t="s">
        <v>1474</v>
      </c>
      <c r="W129" s="13" t="str">
        <f t="shared" si="3"/>
        <v>SH999128.vgFU_yes_refs</v>
      </c>
      <c r="X129" s="12" t="str">
        <f t="shared" si="4"/>
        <v>&gt;SH999128.vgFU_yes_refs#GTAACAAGGTTTCCGTAGGTGAACCTGCGGAAGGATCATTACAGTGTTCCCTGCCCTTCGGGGTAGGATCGCCACCCTTGATTATTTATGAGTGTTGCTTTGGCGGGCCTCGCGGCCTGGCCGCGCCCCGGCTCCGGCGGGGGAGCGCCCGCCAGAGGATCTTACAAACCTGATTATTAGTGTCGTCTGAGTACTATATAATAGTTAAAACTTTCAACAACGGATCTCTTGGTTCTGGCATCGATGAAGAACGCAGCGAAATGCGATAAGTAATGTGAATTGCAGAATTCAGTGAATCATCGAATCTTTGAACGCACATTGCGCCCCGTGGTATTCCGCGGGGCATGCCTGTTCGAGCGTCATTATGACCAATCCCGTTCGCGGGGTCTTGGGCACCGCCGCATGGCGGGCCTCAAAATCAGTGGCGGTACGGCCGGGCTCTGAGCGTAGTAAATCTTCTCGCTACAGGGTCCCGGGCGGCACTAGCCATTAACCCCCAATCTTTCACAGGTTGACCTCGGATCAGGTAGGGATACCCGCTGAACTTAAGCATATCAATAAGCGGAGGAAA</v>
      </c>
      <c r="Y129" t="str">
        <f t="shared" si="5"/>
        <v>SH999128.vgFU_yes_refs@k__Fungi;p__Ascomycota;c__Leotiomycetes;o__Helotiales;f__Tricladiaceae;g__Filosporella;s__Filosporella_annelidica</v>
      </c>
    </row>
    <row r="130" spans="1:25">
      <c r="A130" s="12" t="s">
        <v>116</v>
      </c>
      <c r="B130" s="1"/>
      <c r="C130" s="2" t="s">
        <v>102</v>
      </c>
      <c r="D130" s="1" t="s">
        <v>1539</v>
      </c>
      <c r="E130" s="1"/>
      <c r="F130" t="s">
        <v>15</v>
      </c>
      <c r="H130" s="8" t="s">
        <v>16</v>
      </c>
      <c r="I130" s="6" t="s">
        <v>10</v>
      </c>
      <c r="J130" s="1" t="s">
        <v>1156</v>
      </c>
      <c r="K130" t="s">
        <v>780</v>
      </c>
      <c r="L130" t="s">
        <v>1155</v>
      </c>
      <c r="M130" s="33" t="s">
        <v>32</v>
      </c>
      <c r="N130" s="34" t="s">
        <v>32</v>
      </c>
      <c r="O130" s="1" t="s">
        <v>975</v>
      </c>
      <c r="P130" t="s">
        <v>980</v>
      </c>
      <c r="Q130" t="s">
        <v>594</v>
      </c>
      <c r="R130" t="s">
        <v>595</v>
      </c>
      <c r="S130" s="1" t="s">
        <v>1839</v>
      </c>
      <c r="V130" s="56" t="s">
        <v>1475</v>
      </c>
      <c r="W130" s="13" t="str">
        <f t="shared" si="3"/>
        <v>SH999129.vgFU_yes_refs</v>
      </c>
      <c r="X130" s="12" t="str">
        <f t="shared" si="4"/>
        <v>&gt;SH999129.vgFU_yes_refs#GTAACAAGGTTTCCGTAGGTGAACCTGCGGAAGGATCATTACAGTGTTCCCTGCCCTTCGGGGTAGGATCGCCACCCTTGATTATTTATGAGTGTTGCTTTGGCGGGCCTCGCGGCCTGGCCGCGCCCCGGCTCCGGCGGGGGAGCGCCCGCCAGAGGATCTTACAAACCTGATTATTAGTGTCGTCTGAGTACTATATAATAGTTAAAACTTTCAACAACGGATCTCTTGGTTCTGGCATCGATGAAGAACGCAGCGAAATGCGATAAGTAATGTGAATTGCAGAATTCAGTGAATCATCGAATCTTTGAACGCACATTGCGCCCCGTGGTATTCCGCGGGGCATGCCTGTTCGAGCGTCATTATGACCAATCCCGTTCGCGGGGTCTTGGGCACCGCCGCCTGGCGGGCCTTAAAACCAGTGGCGGTACGGCCGGGCTCTGAGCGTAGTAAATCTTCTCGCTATAGGGTCCCGGGCGGCACTAGCCAGCAACCCCCAATCTTTCACAGGTTGACCTCGGATCAGGTAGGGATACCCGCTGAACTTAAGCATATCAATAAGCGGAGGAAA</v>
      </c>
      <c r="Y130" t="str">
        <f t="shared" si="5"/>
        <v>SH999129.vgFU_yes_refs@k__Fungi;p__Ascomycota;c__Leotiomycetes;o__Helotiales;f__Tricladiaceae;g__Filosporella;s__Filosporella_cf._annelidica</v>
      </c>
    </row>
    <row r="131" spans="1:25">
      <c r="A131" s="12" t="s">
        <v>524</v>
      </c>
      <c r="B131" s="1" t="s">
        <v>1340</v>
      </c>
      <c r="C131" s="2" t="s">
        <v>1986</v>
      </c>
      <c r="D131" s="2" t="s">
        <v>532</v>
      </c>
      <c r="E131" s="1" t="s">
        <v>576</v>
      </c>
      <c r="H131" s="9"/>
      <c r="I131" s="6"/>
      <c r="J131" s="1" t="s">
        <v>734</v>
      </c>
      <c r="K131" t="s">
        <v>780</v>
      </c>
      <c r="L131" t="s">
        <v>1012</v>
      </c>
      <c r="M131" s="33" t="s">
        <v>32</v>
      </c>
      <c r="N131" s="34" t="s">
        <v>32</v>
      </c>
      <c r="O131" s="1" t="s">
        <v>975</v>
      </c>
      <c r="P131" s="1" t="s">
        <v>980</v>
      </c>
      <c r="Q131" s="1" t="s">
        <v>983</v>
      </c>
      <c r="R131" s="1" t="s">
        <v>992</v>
      </c>
      <c r="S131" s="1" t="s">
        <v>993</v>
      </c>
      <c r="V131" s="56" t="s">
        <v>1476</v>
      </c>
      <c r="W131" s="13" t="str">
        <f t="shared" ref="W131:W133" si="6">CONCATENATE("SH",V131,".vgFU_",K131,"_refs")</f>
        <v>SH999130.vgFU_yes_refs</v>
      </c>
      <c r="X131" s="12" t="str">
        <f t="shared" ref="X131:X133" si="7">CONCATENATE("&gt;",W131,"#",L131)</f>
        <v>&gt;SH999130.vgFU_yes_refs#AAGTCGTAACAAGGTCTCCGTTGGTGAACCAGCGGAGGGATCATTATCGAGTTTACAACTCCCAAACCCCTGTGAACATACCTATCGTTGCCTCGGCGGTGCCCGCTCCGGCGGCCCGCCAGAGGACCCTAAACTCTTGTTTTATACAGTATCTTCTGAGTAATACGATTAAATAAATCAAAACTTTCAACAACGGATCTCTTGGTTCTGGCATCGATGAAGAACGCAGCGAAATGCGATAAGTAATGTGAATTGCAGAATTCAGTGAATCATCGAATCTTTGAACGCACATTGCGCCCGCCAGTATTCTGGCGGGCATGCCTGTTCGAGCGTCATTTCAACCCTCAAGCCCCCGAGCTTGGTGTTGGGGATCGGCGTGCCCTCGCGGCACGCCGTCCCCGAAATCTAGTGGCGGTCTCGCTGTAGCTTCCTCTGCGTAGTAGCACACCTCGCACTGGAGAGCAGCGCGGCCACGCCGTTAACACCCCCACTTCTGAAAGGTTGACCTCGGATCAGGTAGGAATACCCGCGAA</v>
      </c>
      <c r="Y131" t="str">
        <f t="shared" ref="Y131:Y133" si="8">CONCATENATE(W131,"@","k__",O131,";p__",P131,";c__",Q131,";o__",R131,";f__",S131,";g__",C131,";s__",C131,"_",D131)</f>
        <v>SH999130.vgFU_yes_refs@k__Fungi;p__Ascomycota;c__Sordariomycetes;o__Hypocreales;f__Nectriaceae;g__Nectria;s__Nectria_curta</v>
      </c>
    </row>
    <row r="132" spans="1:25">
      <c r="A132" s="12" t="s">
        <v>582</v>
      </c>
      <c r="B132" s="1" t="s">
        <v>1341</v>
      </c>
      <c r="C132" s="2" t="s">
        <v>164</v>
      </c>
      <c r="D132" s="2" t="s">
        <v>528</v>
      </c>
      <c r="E132" t="s">
        <v>242</v>
      </c>
      <c r="H132" s="9"/>
      <c r="I132" s="6"/>
      <c r="J132" s="1" t="s">
        <v>1128</v>
      </c>
      <c r="K132" s="1" t="s">
        <v>1345</v>
      </c>
      <c r="L132" s="1" t="s">
        <v>1129</v>
      </c>
      <c r="M132" s="33" t="s">
        <v>32</v>
      </c>
      <c r="N132" s="34" t="s">
        <v>32</v>
      </c>
      <c r="O132" t="s">
        <v>975</v>
      </c>
      <c r="P132" t="s">
        <v>980</v>
      </c>
      <c r="Q132" t="s">
        <v>594</v>
      </c>
      <c r="R132" t="s">
        <v>595</v>
      </c>
      <c r="S132" t="s">
        <v>1886</v>
      </c>
      <c r="V132" s="56" t="s">
        <v>1477</v>
      </c>
      <c r="W132" s="13" t="str">
        <f t="shared" si="6"/>
        <v>SH999131.vgFU_JQ412864_refs</v>
      </c>
      <c r="X132" s="12" t="str">
        <f t="shared" si="7"/>
        <v>&gt;SH999131.vgFU_JQ412864_refs#GTAACAAGGTTTCCGTAGGTGAACCTGCGGAAGGATCATTAGAGATAAAGTACGACCCCTTCGGGGGGAGACTTCTCACACCCTATGTTTATACACCATTGTTGCTTTGGCCGGCCGCGGCCTCCGCTGCGGGCTCACGCTCGCACGTGCCGGCCAGAGGACCCAACTCTTGATTTTAGTGATGTCTGAGTACTATTAAATAGTTAAAACTTTCAACAACGGATCTCTTGGTTCTGGCATCGATGAAGAACGCAGCGAAATGCGATAAGTAATGTGAATTGCAGAATTCAGTGAATCATCGAATCTTTGAACGCACATTGCGCCCGCTGGTATTCCGGCGGGCATGCCTGTTCGAGCGTCATAATGACCAACTCACGCTCCGCGTGGTCTTGGGGCCCGCTGCCACGGCGGCCCCTAAACGCAGTGGCGGTGCCGTGCGGCTCTCAGCGTAGTAATTCTTCTCGCTACAGGGTCCGGACGGTGCTAGCCAGCAACCCCAACTTCTTAAGGTTGACCTCGGATCAGGTAGGGATACCCGCTGAACTTAAGCATATCAATAAGCGGAGGAAA</v>
      </c>
      <c r="Y132" t="str">
        <f t="shared" si="8"/>
        <v>SH999131.vgFU_JQ412864_refs@k__Fungi;p__Ascomycota;c__Leotiomycetes;o__Helotiales;f__Incertae_sedis;g__Varicosporium;s__Varicosporium_delicatium</v>
      </c>
    </row>
    <row r="133" spans="1:25">
      <c r="A133" s="12" t="s">
        <v>554</v>
      </c>
      <c r="B133" s="1" t="s">
        <v>1333</v>
      </c>
      <c r="C133" s="2" t="s">
        <v>31</v>
      </c>
      <c r="D133" s="2" t="s">
        <v>451</v>
      </c>
      <c r="E133" s="1"/>
      <c r="F133" t="s">
        <v>124</v>
      </c>
      <c r="H133" s="8">
        <v>1994</v>
      </c>
      <c r="I133" s="6" t="s">
        <v>123</v>
      </c>
      <c r="J133" s="1" t="s">
        <v>2063</v>
      </c>
      <c r="K133" t="s">
        <v>780</v>
      </c>
      <c r="L133" t="s">
        <v>1149</v>
      </c>
      <c r="M133" s="33" t="s">
        <v>32</v>
      </c>
      <c r="N133" s="34" t="s">
        <v>32</v>
      </c>
      <c r="O133" t="s">
        <v>975</v>
      </c>
      <c r="P133" t="s">
        <v>980</v>
      </c>
      <c r="Q133" t="s">
        <v>594</v>
      </c>
      <c r="R133" t="s">
        <v>595</v>
      </c>
      <c r="S133" t="s">
        <v>1839</v>
      </c>
      <c r="V133" s="56" t="s">
        <v>1478</v>
      </c>
      <c r="W133" s="13" t="str">
        <f t="shared" si="6"/>
        <v>SH999132.vgFU_yes_refs</v>
      </c>
      <c r="X133" s="12" t="str">
        <f t="shared" si="7"/>
        <v>&gt;SH999132.vgFU_yes_refs#GTAACAAGGTTTCCGTAGGTGAACCTGCGGAAGGATCATTACAGTGTTCTCTGCCCTTCGGGGTAGGATCGCCACCCTTGATTATTTATGAGTGTTGCTTTGGCGGGCCTCGCGGCCTGGTCCACGCCCCGGCTTCGGCGGGGGAGTGCCCGCCAGAGGATTCTACAAACCTGATTATTAGTGTCGTCTGAGTACTATATAATAGTTAAAACTTTCAACAACGGATCTCTTGGTTCTGGCATCGATGAAGAACGCAGCGAAATGCGATAAGTAATGTGAATTGCAGAATTCAGTGAATCATCGAATCTTTGAACGCACATTGCGCCCCGTGGTATTCCGCGGGGCATGCCTGTTCGAGCGTCATTATAACCCATCCCGTTCGCGGGGTCTTGGGCACCGCCTCTCGGCGGGCCTCAAAATCAGTGGCGGTACGGCCGGGCTCTGAGCGTAGTAAATCTTCTCGCTATAGGGTCCCGGGCGGCACTGGCCAGTAACCCCCAATCTTTTATAGGTTGACCTCGGATCAGGTAGGGATACCCGCTGAACTTAAGCATATCAATAAGCGGAGGAAA</v>
      </c>
      <c r="Y133" t="str">
        <f t="shared" si="8"/>
        <v>SH999132.vgFU_yes_refs@k__Fungi;p__Ascomycota;c__Leotiomycetes;o__Helotiales;f__Tricladiaceae;g__Anguillospora;s__Anguillospora_sp.</v>
      </c>
    </row>
    <row r="134" spans="1:25">
      <c r="A134" s="12" t="s">
        <v>1644</v>
      </c>
      <c r="C134" s="2" t="s">
        <v>64</v>
      </c>
      <c r="D134" s="2" t="s">
        <v>2066</v>
      </c>
      <c r="K134" t="s">
        <v>780</v>
      </c>
      <c r="L134" t="s">
        <v>2067</v>
      </c>
      <c r="M134" s="33" t="s">
        <v>32</v>
      </c>
      <c r="N134" s="34" t="s">
        <v>32</v>
      </c>
      <c r="O134" t="s">
        <v>975</v>
      </c>
      <c r="P134" t="s">
        <v>980</v>
      </c>
      <c r="Q134" t="s">
        <v>593</v>
      </c>
      <c r="R134" t="s">
        <v>1886</v>
      </c>
      <c r="S134" t="s">
        <v>1886</v>
      </c>
      <c r="V134" s="56" t="s">
        <v>1921</v>
      </c>
      <c r="W134" s="13" t="str">
        <f t="shared" ref="W134:W135" si="9">CONCATENATE("SH",V134,".vgFU_",K134,"_refs")</f>
        <v>SH999133.vgFU_yes_refs</v>
      </c>
      <c r="X134" s="12" t="str">
        <f t="shared" ref="X134:X135" si="10">CONCATENATE("&gt;",W134,"#",L134)</f>
        <v>&gt;SH999133.vgFU_yes_refs#GGATTTCTTTTGCTGAGAATCTCCCACCCATTGTTTATATGAAGTTGTTATGGTAGCTTTGGTAGGAAAGTTTTCTATGTTTTGGAAAGCGACTGGTTTTGTGTTTCAGAACTGGTTTTTGCCTACCAGAGTATAAAACTCTTGATAATTTGAATGTCTGAAATTTGAAAATAAATCAAAACTTTCAACAACGGATCTCTTGGTTCTGGCATCGATGAAGAACGCAGCGAAATGCGATAAGTAATGTGAATTGCAGAATTCAGTGAATCATCGAATCTTTGAACGCACATTGCGCCTCTTGGTATTCCTTGAGGCATGCCTGTTCGAGCGTCGTTTAGACCATAAGGCTTTGCCTTGCGTTGAATGACTTGGTTCTTATGAGCTAAGGATTCTAAACTGATTGGCGTCTGATTTAGCCGAAAGCCCAGCGATATGTGGTCAACGGTTGAAGAAAGAATATTGCCAGTTTATTTTAAAAGGTCGACCTCGGATCAAGCAAGACTACCCGCTGAACTTAAGCATATCAATAAGCGGAGGAAAAGAAACCAACAGGGATTGCCTTAGTAACGGCGAGTGAAGCGGCAATAGCTCAAATTTGAAATCTGGCGTAAGCCCGAGTTGTAATTTGTAGAGGATAGTTCGGCAAGATTTAGGTCCAAGTCTTCTGGAAGGAAGCGCCAATGAGGGTGAGAGCCCCGTAGGGCCAAAGATTGAGCCATGTGAACGTCCTTCGAAGAGTCGAGTTGTTTGGGAATGCAGCTCAAAATGGGTGGTAAATTCCATCTAAAGCTAAATATTGGCCAGAGACCGATAGCGCACAAGTAGAGTGATCGAAAGATGAAAAGCACTTTGGAAAGAGAGTGAAACAGTACGTGAAATTGTTGAAAGGGAAGCGCTTGCGACCAGACTTGATTATTCAGTTCAAGGGTTCATTTGGACCTGGTATTTCTGTTGATCAGGCCAGCATCAGTTCGGACGGTTGGAAAAAAGCGTTGGGAATGTAGCTCCTCGGAGTGTTATAGCCCTTTGCAGAATACAGCCAGTGTGGACTGAGGTCAGCCATTGTAGGATGCTGGCGTAATGGTTGCTAGCGGCCCGTCTTGAAACACGGACCAAGGAGTCTAACATCCATGCGAGTGTTTGGATATCAAATCCGCACGCGCAATGAAAGTGAACGGAGGTGAGAGCTTCGGCGCATCATCGACCGATCCTGATGTACTCGGAAGGATTTGAGTATGAGCATGGCTGTTGGGACCCGAAAGATGGTGAACTATGCGTGAATAGGGCGAAGCCAGAGGAAACTCTGGTGGAGGCTCGCAGCGGTTCTGACGTGCAAATCGATCGTCAAATTTGCGTATAGGTTCGTAAATGACGTGCAAACAGAACGTCAAGAAGGTACTGACGTGCAAATTGAACGTGATATGAGAATAAAGATTCTTGATGGTTGGGTTCAGTTTGCTCGTCAGTATTGTTCTGACGTTTGAAATGCACATTCCAAACTTTAAGAATAGTATAGCTAACATTTATATAGGGGCGAAAGACT</v>
      </c>
      <c r="Y134" t="str">
        <f t="shared" ref="Y134:Y135" si="11">CONCATENATE(W134,"@","k__",O134,";p__",P134,";c__",Q134,";o__",R134,";f__",S134,";g__",C134,";s__",C134,"_",D134)</f>
        <v>SH999133.vgFU_yes_refs@k__Fungi;p__Ascomycota;c__Dothideomycetes;o__Incertae_sedis;f__Incertae_sedis;g__Triscelophorus;s__Triscelophorus_sp.5</v>
      </c>
    </row>
    <row r="135" spans="1:25">
      <c r="A135" s="12" t="s">
        <v>2082</v>
      </c>
      <c r="C135" s="2" t="s">
        <v>1490</v>
      </c>
      <c r="D135" s="2" t="s">
        <v>534</v>
      </c>
      <c r="K135" t="s">
        <v>780</v>
      </c>
      <c r="L135" t="s">
        <v>2081</v>
      </c>
      <c r="M135" s="33" t="s">
        <v>32</v>
      </c>
      <c r="N135" s="34" t="s">
        <v>32</v>
      </c>
      <c r="O135" s="1" t="s">
        <v>975</v>
      </c>
      <c r="P135" s="1" t="s">
        <v>980</v>
      </c>
      <c r="Q135" s="1" t="s">
        <v>593</v>
      </c>
      <c r="R135" s="1" t="s">
        <v>985</v>
      </c>
      <c r="S135" s="1" t="s">
        <v>1158</v>
      </c>
      <c r="V135" s="56" t="s">
        <v>1922</v>
      </c>
      <c r="W135" s="13" t="str">
        <f t="shared" si="9"/>
        <v>SH999134.vgFU_yes_refs</v>
      </c>
      <c r="X135" s="12" t="str">
        <f t="shared" si="10"/>
        <v>&gt;SH999134.vgFU_yes_refs#TGTCCCTTGTCTATGAGCACTCTTGTTTCCTCGGCAGGCTTGCCTGCCAATGGGGACTACACCAAACCTTTTTTGCAGTAGTAGTAGCCGTATATAAACAAAAATCAAAACTTTCAACAACGGATCTCTTGGTTCTGGCATCGATGAAGAACGCAGCGAAATGCGATAAGTAGTGTGAATTGCAGAATTCAGTGAATCATCGAATCTTTGAACGCACATTGCGCCCTGTGGTATTCCGCAGGGCATGCCTGTTCGAGCGTCATTTAACCCCCTCAAGCTCTGCTTGGTGTTGGGCGTTTGTCCTGCCCATTTGGCGCGGACTCGCCTCAAATACATTGGCAGCCGTCACACTGGCTTCGAGCGCAGCACATTTGCGTCTGATTCCTATGTGGAGGCTCCCCAGAAGCCTACTTATTTTGGTTGACCTCGGATCAGGTAGGGATACCCGCTGAACTTAAGCATATCAATAAGCGGAGGAAAAGAAACCAACAGGGATTGCCCTAGTAACGGCGAGTGAAGCGGCAACAGCTCAAATTTGAAATCTGGCTCCCTTGGGGGTCCGAGTTGTAATTTGTAGAGGGTGCTTTGGTATTAGCTGTGGTCTAAGACCCTTGGAACAGGGCGTCACAGAGGGTGAGAATCCCGTATGTGGCCAGCAGCTCTTGCCTTGTAAAGCCCCTTCGACGAGTCGAGTTGTTTGGGAATGCAGCTCTAAATGGGAGGTAAATTTCTTCTAAAGCTAAATACTGGCCAGAGACCGATAGCGCACAAGTAGAGTGATCGAAAGATGAAAAGCACTTTGGAAAGAGAGTCAAAAAGCACGTGAAATTGTTGAAAGGGAAGCGCTTGCAGCCAGACTTGCTCGTAGTTGTTCATCTAGGCTTCTGCCTGGTGCACTCTTCTGCGGGCAGGCCAGCATCAGTCCAGGCGGTCGGATAAAGGCCTTGGGAATGTGGCTCCTTTCGGGGAGTGTTATAGCCCAGGGTGCCATGCGGCCAGCCTGAACTGAGGTCCGCGCTTCTGCTAGGATGCTGGCGTAATGGCTGTAAGCGGCCCGTCTTGAAACACGGACCAAGGAGTCTAACATCTATGCGAGTGTTTGGGTGTCAAGCCCGAGCGCGCAATGAAAGTGAACGGAGGTGGGAACCCCTCGGGGCGCACCATCGACCGATCCTGATGTCTTCGGATGGATTTGAGTAAGAGCATAGCTGTTGGGACCCGAAAGATGGTGAACTATGCCTGAATAGGGTGAAGCCAGAGGAAACTCTGGTGGAGGCTCGCAGCGGTTCTGACGTGCAAATCGATCGTCAAATTTGGGCATAGGGGCGAAAGACTAATCGA</v>
      </c>
      <c r="Y135" t="str">
        <f t="shared" si="11"/>
        <v>SH999134.vgFU_yes_refs@k__Fungi;p__Ascomycota;c__Dothideomycetes;o__Pleosporales;f__Amniculicolaceae;g__Amniculicola;s__Amniculicola_pseudolongissima</v>
      </c>
    </row>
    <row r="136" spans="1:25">
      <c r="A136" s="12" t="s">
        <v>125</v>
      </c>
      <c r="C136" s="2" t="s">
        <v>102</v>
      </c>
      <c r="D136" s="2" t="s">
        <v>514</v>
      </c>
      <c r="K136" t="s">
        <v>780</v>
      </c>
      <c r="L136" t="s">
        <v>2088</v>
      </c>
      <c r="M136" s="33" t="s">
        <v>32</v>
      </c>
      <c r="N136" s="34" t="s">
        <v>32</v>
      </c>
      <c r="O136" t="s">
        <v>975</v>
      </c>
      <c r="P136" t="s">
        <v>980</v>
      </c>
      <c r="Q136" t="s">
        <v>594</v>
      </c>
      <c r="R136" t="s">
        <v>595</v>
      </c>
      <c r="S136" t="s">
        <v>1886</v>
      </c>
      <c r="V136" s="56" t="s">
        <v>1923</v>
      </c>
      <c r="W136" s="13" t="str">
        <f t="shared" ref="W136" si="12">CONCATENATE("SH",V136,".vgFU_",K136,"_refs")</f>
        <v>SH999135.vgFU_yes_refs</v>
      </c>
      <c r="X136" s="12" t="str">
        <f t="shared" ref="X136" si="13">CONCATENATE("&gt;",W136,"#",L136)</f>
        <v>&gt;SH999135.vgFU_yes_refs#GGCACTAAAACCCTGTGTTAACGTACCTTTGTTGCTTTGGCAGGCCGCGGCCTCCGCTACGGGCTCACGCTCGTATGCGCCTGCCAGAGGACCCAACTCTTGTTTCTAGTGATGTCTGAGTACTATTAAATAGTTAAAACTTTCAACAACGGATCTCTTGGTTCTGGCATCGATGAAGAACGCAGCGAAATGCGATAAGTAATGTGAATTGCAGAATTCAGTGAATCATCGAATCTTTGAACGCACATTGCGCCCGCTGGTATTCCGGCGGGCATGCCTGTTCGAGCGTCATTATGACCAACTCACGCTCCGCGTGGTCTTGGGGTCCGCTGCCTCGGCGGCCCCTAAACGCAGTGGCGGTGCCGTGCGGCTCTCAGCGTAGTAATACTTCTCGCTACAGAGTCCGGACGGTGCTGGCCAGCAACCCCAACTTCTTTAGGTTGACCTCGGATCAGGTAGGGATACCCGCTGAACTTAAGCATATCAATAAGCGGAGGAAAAGAAACCAACAGGGATTACCTCAGTAACGGCGAGTGAAGCGGTAACAGCTCAAATTTGAAATCTGGCTCTTTCAGGGTCCGAGTTGTAATTTGTAGAAGATGCTTCGAGTGTGGTCCCGGTCTAAGTTCCTTGGAACAGGACGTCATAGAGGGTGAGAATCCCGTATGTGACTGGGTGCCTTCGCTCATGTGAAGCTCTTTCGACGAGTCGAGTTGTTTGGGAATGCAGCTCAAAATGGGTGGTAAATTTCATCTAAAGCTAAATATTGGCCAGAGACCGATAGCGCACAAGTAGAGTGATCGAAAGATGAAAAGCACTTTGGAAAGAGAGTTAAACAGTACGTGAAATTGTTGAAAGGGAAGCGCTTGCAACCAGACTTGCCCGCCGTCGATCATCCGGGGTTCTCCCCGGTGCACTCGGCGGCGTTCAGGCCAGCATCGGTTTCGAGGGTGGGATAAAGGCCTTGGGAATGTAGCTTCTTTCGGGGAGTGTTATAGCCCTCGGTGCAATGCCGCCTCTCGGGACCGAGGACCGCGCTTCGGCTAGGATGCTGGCGTAATGGTTGTAAGCGACCCGTCTTGAAACACGGACCAAGGAGTCTAACATCTATGCGAGTGTTTGGGTGTCAAACCCATACGCGTAATGAAAGTGAACGGAGGTGAGAACCCTTAAGGGCGCATCATCGACCGATCCTGATGTCTTCGGATGGATTTGAGTAAGAGCATAGCTGTTGGGACCCGAAAGATGGTGAACTATGCGTGAATAGGGTGAAGCCAGAGGAAACTCTGGTGGAGGCTCGCAGCGGTTCTGACGTGCAAATCGATCGTCAAATTTGCGTATAGGGGCGAAAGACTAATCG</v>
      </c>
      <c r="Y136" t="str">
        <f t="shared" ref="Y136" si="14">CONCATENATE(W136,"@","k__",O136,";p__",P136,";c__",Q136,";o__",R136,";f__",S136,";g__",C136,";s__",C136,"_",D136)</f>
        <v>SH999135.vgFU_yes_refs@k__Fungi;p__Ascomycota;c__Leotiomycetes;o__Helotiales;f__Incertae_sedis;g__Filosporella;s__Filosporella_fistucella</v>
      </c>
    </row>
    <row r="137" spans="1:25">
      <c r="A137" s="12" t="s">
        <v>1830</v>
      </c>
      <c r="C137" s="2" t="s">
        <v>164</v>
      </c>
      <c r="D137" s="2" t="s">
        <v>2089</v>
      </c>
      <c r="K137" t="s">
        <v>780</v>
      </c>
      <c r="L137" t="s">
        <v>2090</v>
      </c>
      <c r="M137" s="33" t="s">
        <v>32</v>
      </c>
      <c r="N137" s="34" t="s">
        <v>32</v>
      </c>
      <c r="O137" t="s">
        <v>975</v>
      </c>
      <c r="P137" t="s">
        <v>980</v>
      </c>
      <c r="Q137" t="s">
        <v>594</v>
      </c>
      <c r="R137" t="s">
        <v>595</v>
      </c>
      <c r="S137" t="s">
        <v>1886</v>
      </c>
      <c r="V137" s="56" t="s">
        <v>1924</v>
      </c>
      <c r="W137" s="13" t="str">
        <f t="shared" ref="W137:W140" si="15">CONCATENATE("SH",V137,".vgFU_",K137,"_refs")</f>
        <v>SH999136.vgFU_yes_refs</v>
      </c>
      <c r="X137" s="12" t="str">
        <f t="shared" ref="X137:X140" si="16">CONCATENATE("&gt;",W137,"#",L137)</f>
        <v>&gt;SH999136.vgFU_yes_refs#CCTTCGGGTATACCCCATCCGTGTCTACATACCTTTGTTGCTTTGGCAGGCCGTGGTCACCCACTGTGGGCTCTGCCTGCATGCGCCTGCCAGAGGACCAAACTCTGAATTTTAGTGATGTCTGAGAACTATATAATAGTTAAAACTTTCAACAACGGATCTCTTGGTTCTGGCATCGATGAAGAACGCAGCGAAATGCGATAAGTAATGTGAATTGCAGAATTCAGTGAATCATCGAATCTTTGAACGCACATTGCACCCGGTGGTATTCCGCCGGGTATGCTTGTTCGAGCGTCATTTAGACCACTAAAGTTACCAGGCTTTCGGCCTGATTCTGGGGATTGCGGCGTCTTGCTGCAGCCCTAAATTTCCATGGCTAGCCCTGATGGGTCCTAAGCGTAGTAATTTCTCCCGCTATAGGATTCCCCAGGGTTTTGGAGTTGCACCGCGCCATAAAACCCCCCCTTTTTAGGTTGACCTCGAATCAAGTAGGGATACCCGCTGAACTTAAGCATATCAATAAGCGGAGGAAAAGAAACCAACAGGGATTACCTCAGTAACGGCGAGTGAAGCGGTAATAGCTCAAATTTGAAAGCTGCCAACAGGCCGCGTTGTAATTTGTAGAAGATGCTTTGGGTGTCGGCCCAGTCTAAGTTCCTTGGAACAGGACGTCATAGAGGGTGAGAATCCCGTATGTGATTGGTGCCGTCCCCCGTGTAAAGCTCTTTCGACGAGTCGAGTTGTTTGGGAATGCAGCTCAAAATGGGTGGTAAATTTCATCTAAAGCTAAATATTGGCCAGAGACCGATAGCGCACAAGTAGAGTGATCGAAAGATGAAAAGCACTTTGGAAAGAGAGTTAAACAGTACGTGAAATTGTTGAAAGGGAAGCGCTTGCAATCAGACTTGCAGGCGGTTGATCATCCGGGGTTCTCCCCGGTGCACTCGATCGTCTTCAGGCCAGCATCGGTTTCAGTGGTGGGATAAAGGCCGTGAGAATGTGGCTCTTCGGAGTGTTATAGCTCACGGTGCAATGCTGCCTACTGGGACCGAGGACCGCGCTTCGGCTAGGATGCTGGCGTAATGGTTGTAAGCGACCCGTCTTGAAACACGGACCAAGGAGTCTAACATCTATGCGAGTGTTTGGGTGTCAAACCCATACGCGTAATGAAAGTGAACGGAGGTGAGAACCCTTTAGGGTGCATCATCGACCGATCCTGATGTCTTCGGATGGATTTGAGTAAGAGCATAGCTGTTGGGACCCGAAAGATGGTGAACTATGCGTGAATAGGGTGAAGCCAGAGGAAACTCTGGTGGAGGCTCGCAGCGGTTCTGACGTGCAAATCGATCGTCAAATTTGCGTATAGGGGCGAAAGACTAATCGA</v>
      </c>
      <c r="Y137" t="str">
        <f t="shared" ref="Y137:Y140" si="17">CONCATENATE(W137,"@","k__",O137,";p__",P137,";c__",Q137,";o__",R137,";f__",S137,";g__",C137,";s__",C137,"_",D137)</f>
        <v>SH999136.vgFU_yes_refs@k__Fungi;p__Ascomycota;c__Leotiomycetes;o__Helotiales;f__Incertae_sedis;g__Varicosporium;s__Varicosporium_cf._delicatum1w</v>
      </c>
    </row>
    <row r="138" spans="1:25">
      <c r="A138" s="12" t="s">
        <v>1773</v>
      </c>
      <c r="C138" s="2" t="s">
        <v>164</v>
      </c>
      <c r="D138" s="2" t="s">
        <v>2092</v>
      </c>
      <c r="K138" t="s">
        <v>780</v>
      </c>
      <c r="L138" t="s">
        <v>2091</v>
      </c>
      <c r="M138" s="33" t="s">
        <v>32</v>
      </c>
      <c r="N138" s="34" t="s">
        <v>32</v>
      </c>
      <c r="O138" t="s">
        <v>975</v>
      </c>
      <c r="P138" t="s">
        <v>980</v>
      </c>
      <c r="Q138" t="s">
        <v>594</v>
      </c>
      <c r="R138" t="s">
        <v>595</v>
      </c>
      <c r="S138" t="s">
        <v>1886</v>
      </c>
      <c r="V138" s="56" t="s">
        <v>1925</v>
      </c>
      <c r="W138" s="13" t="str">
        <f t="shared" si="15"/>
        <v>SH999137.vgFU_yes_refs</v>
      </c>
      <c r="X138" s="12" t="str">
        <f t="shared" si="16"/>
        <v>&gt;SH999137.vgFU_yes_refs#CCTATACGGGTAGATCTCCCACCCTTGAATATATTACCTTTGTTGCTTTGGCGGGCCGCCTCGGCTACCGGCTTCGGCTGGTGAGTGCCCGCCAGAGGACCTAATAACCTGAATTATAAGTGTCGTCTGAGTACTATATAATAGTTAAAACTTTCAACAACGGATCTCTTGGTTCTGGCATCGATGAAGAACGCAGCGAAATGCGATAAGTAATGTGAATTGCAGAATTCAGTGAATCATCGAATCTTTGAACGCACATTGCGCCCCTTGGTATTCCGGGGGGCATGCCTGTTCGAGCGTCATTATAAACCTCAAGCTCAGCTTGGTATTGGGGCGTGCGATCTTTCGCAGTCCTTAAAATCAGTGGCGGTGCCTGTCGGCTCTAAGCGTAGTAATTCTTCTCGCTATGGAGCCCGGTAGTTACCCGCCAGAACCCCTAAATCTATCAATGGTTGACCTCGGATCAGGTAGGGATACCCGCTGAACTTAAGCATATCAATAAGCGGAGGAAAAGAAACCAACAGGGATTGCCTCAGTAACGGCGAGTGAAGCGGCAACAGCTCAAATTTGAAATCTGGCTCTTTCAGGGTCCGAGTTGTAATTTGTAGAAGATGCTTTGGGTGTGGCTCCGGTCTAAGTTCCTTGGAACAGGACGTCATAGAGGGTGAGAATCCCGTATGTGACTGGTCGCCTTCGCCCGTGTAAAGCTCTTTCGACGAGTCGAGTTGTTTGGGAATGCAGCTCTAAATGGGTGGTAAATTTCATCTAAAGCTAAATATTGGCCAGAGACCGATAGCGCACAAGTAGAGTGATCGAAAGATGAAAAGCACTTTGGAAAGAGAGTTAAACAGTACGTGAAATTGTTGAAAGGGAAGCGCTTGCAATCAGACTTGCGCGCGGTTGATCATCCGGTGTTCTCACCGGTGCACTCTGCCGCGCTCAGGCCAGCATCGGTTTCGGTGGTTGGATAAAGGCCTTGGGAATGTAGCTCCTCTCGGGGAGTGTTATAGCCCTCGGTGCAATGCAGCCTACCGGGACCGAGGACCGCGCTTCGGCTAGGATGCTGGCGTAATGGTTGTAAGCGACCCGTCTTGAAACACGGACCAAGGAGTCTAACATCTATGCGAGTGTTTGGGTGTCAAACCCATACGCGTAATGAAAGTGAACGGAGGTGAGAACCCTTAAGGGTGCATCATCGACCGATCCTGATGTCTTCGGATGGATTTGAGTAAGAGCATAGCTGTTGGGACCCGAAAGATGGTGAACTATGCGTGAATAGGGTGAAGCCAGAGGAAACTCTGGTGGAGGCTCGCAGCGGTTCTGACGTGCAAATCGATCGTCAAATTTGCGCATAGGGGCGAAAGACTAATCGA</v>
      </c>
      <c r="Y138" t="str">
        <f t="shared" si="17"/>
        <v>SH999137.vgFU_yes_refs@k__Fungi;p__Ascomycota;c__Leotiomycetes;o__Helotiales;f__Incertae_sedis;g__Varicosporium;s__Varicosporium_cf._delicatum4w</v>
      </c>
    </row>
    <row r="139" spans="1:25">
      <c r="A139" s="12" t="s">
        <v>1794</v>
      </c>
      <c r="C139" s="2" t="s">
        <v>302</v>
      </c>
      <c r="D139" s="2" t="s">
        <v>2116</v>
      </c>
      <c r="K139" t="s">
        <v>780</v>
      </c>
      <c r="L139" t="s">
        <v>2093</v>
      </c>
      <c r="M139" s="33" t="s">
        <v>32</v>
      </c>
      <c r="N139" s="34" t="s">
        <v>32</v>
      </c>
      <c r="O139" t="s">
        <v>975</v>
      </c>
      <c r="P139" t="s">
        <v>980</v>
      </c>
      <c r="Q139" t="s">
        <v>594</v>
      </c>
      <c r="R139" t="s">
        <v>595</v>
      </c>
      <c r="S139" t="s">
        <v>1839</v>
      </c>
      <c r="V139" s="56" t="s">
        <v>1926</v>
      </c>
      <c r="W139" s="13" t="str">
        <f t="shared" si="15"/>
        <v>SH999138.vgFU_yes_refs</v>
      </c>
      <c r="X139" s="12" t="str">
        <f t="shared" si="16"/>
        <v>&gt;SH999138.vgFU_yes_refs#GCCTTCGGGGTAGGATCGCCACCCTTGATTATTTATGAGTGTTGCTTTGGCGGGCCTCGCGGCCTGGCCGCGCCCTGGCTTCGGCTAGGGAGCGCCCGCCAGAGGATTCTACCAACCTGATTGTCAGTGTCGTCTGAGTACTATACAATAGTTAAAACTTTCAACAACGGATCTCTTGGTTCTGGCATCGATGAAGAACGCAGCGAAATGCGATAAGTAATGTGAATTGCAGAATTCAGTGAATCATCGAATCTTTGAACGCACATTGCGCCCCGTGGTATTCCGCGGGGCATGCCTGTTCGAGCGTCATTATGACCAATCCCGCGTGCGGGGTCTTGGGCACCGCCGCCTGGCGGGCCTCAAAATCAGTGGCGGTCCGGCCGGGCTCTGAGCGTAGTAAATCTTCTCGCTACAGGGTCCCGGGCGGTACTGGCCAGCAACCCCCAATCTTTCACAGGTTGACCTCGGATCAGGTAGGGATACCCGCTGAACTTAAGCATATCAATAAGCGGAGGAAAAGAAACCAACAGGGATTACCTCAGTAACGGCGAGTGAAGCGGTAACAGCTCAAATTTGAAATCTGGCCCTTTCAGGGCCCGAGTTGTAATTTGTAGACGATGCTTTGGGTGTGGTGCCGGTCTAAGTTCCTTGGAACAGGACGTCATAGAGGGTGAGAATCCCGTATGTGATCGGTCGCCTTCGCCCGTGTAAAGCTCGTTCGACGAGTCGAGTTGTTTGGGAATGCAGCTCAAAATGGGTGGTAAATTTCATCTAAAGCTAAATATTGGCCAGAGACCGATAGCGCACAAGTAGAGTGATCGAAAGATGAAAAGCACTTTGGAAAGAGAGTTAAACAGTACGTGAAATTGTTGAAAGGGAAGCGCTTGCAACCAGACTTGGGCTGTCGCAATCATCCGGGGCTCGCCCCGGTGCACTTGTGGCGGCACAGGCCAGCATCAGTTTCGGTGGTGGGATAAAGGCCTTGGGAATGTAGCTTCTTTCGGGGAGTGTTATAGCCCTCGGTGCAATGCCGCCTACCGGGACTGAGGACCGCGCTTCGGCTAGGATGCTGGCGTAATGGTTGTAAGCGACCCGTCTTGAAACACGGACCAAGGAGTCTAACATCTATGCGAGTGTTTGGGTGTCAAACCCATACGCGTAATGAAAGTGAACGGAGGTGAGAACCCGTTAGGGTGCATCATCGACCGATCCTGATGTCTTCGGATGGATTTGAGTAAGAGCATAGCTGTTGGGACCCGAAAGATGGTGAACTATGCCTAAATAGGGTGAAGCCAGAGGAAACTCTGGTGGAGGCTCGCAGCGGTTCTGACGTGCAAATCGATCGTCAAATTTGGGTATAGGGGCGAAAGACTAATCGA</v>
      </c>
      <c r="Y139" t="str">
        <f t="shared" si="17"/>
        <v>SH999138.vgFU_yes_refs@k__Fungi;p__Ascomycota;c__Leotiomycetes;o__Helotiales;f__Tricladiaceae;g__Arbusculina;s__Arbusculina_cf._moniliformis</v>
      </c>
    </row>
    <row r="140" spans="1:25">
      <c r="A140" s="12" t="s">
        <v>2094</v>
      </c>
      <c r="C140" s="2" t="s">
        <v>50</v>
      </c>
      <c r="D140" s="2" t="s">
        <v>451</v>
      </c>
      <c r="K140" t="s">
        <v>780</v>
      </c>
      <c r="L140" t="s">
        <v>2103</v>
      </c>
      <c r="M140" s="33" t="s">
        <v>32</v>
      </c>
      <c r="N140" s="34" t="s">
        <v>32</v>
      </c>
      <c r="O140" t="s">
        <v>975</v>
      </c>
      <c r="P140" t="s">
        <v>980</v>
      </c>
      <c r="Q140" t="s">
        <v>594</v>
      </c>
      <c r="R140" t="s">
        <v>595</v>
      </c>
      <c r="S140" t="s">
        <v>1839</v>
      </c>
      <c r="V140" s="56" t="s">
        <v>1927</v>
      </c>
      <c r="W140" s="13" t="str">
        <f t="shared" si="15"/>
        <v>SH999139.vgFU_yes_refs</v>
      </c>
      <c r="X140" s="12" t="str">
        <f t="shared" si="16"/>
        <v>&gt;SH999139.vgFU_yes_refs#TCCTGCCTCTGGGGTAGGATCGCCACCCTTGATTATTTATGAGTGTTGCTTTGGCGGGCCCTGTGGCCTAGCCGCGCCCTGGCTTCGGCGGGGGAGCGCCCGCCAGAGGATTCTATAAACCTGATTATTAGTGTCGTCTGAGTACTATATAATAGTTAAAACTTTCAACAACGGATCTCTTGGTTCTGGCATCGATGAAGAACGCAGCGAAATGCGATAAGTAATGTGAATTGCAGAATTCAGTGAATCATCGAATCTTTGAACGCACATTGCGCCCCGTGGTATTCCGCGGGGCATGCCTGTTCGAGCGTCATTATAACCAATCCAGCTCGCTGGGTCTTGGGCACCACCGTCTGGCGGGCCTTAAAATCAGTGGCGGTACGGCCGGGCTCTGAGCGTAGTAAATCTTTCTCGCTACAGAGTCCCGGGCGGCACCAGCCAGCAACCCTCTAATCTTTTACAGGTTGACCTCGGATCAGGTAGGGATACCCGCTGAACTTAAGCATATCAATAAGCGGAGGAAAAGAAACCAACAGGGATTACCTCAGTAACGGCGAGTGAAGCGGTAACAGCTCAAATTTGAAATCTGGCTCTTTCAGGGTCCGAGTTGTAATTTGTAGACGATGCTTTGAGTGTGGTGCCGGTCTAAGTTCCTTGGAACAGGACGTCATAGAGGGTGAGAATCCCGTATGTGATCGGTCGCCTTCGCTCGTGTAAAGCTCGTTCGACGAGTCGAGTTGTTTGGGAATGCAGCTCAAAATGGGTGGTAAATTTCATCTAAAGCTAAATATTGGCCAGAGACCGATAGCGCACAAGTAGAGTGATCGAAAGATGAAAAGCACTTTGGAAAGAGAGTTAAACAGTACGTGAAATTGTTGAAAGGGAAGCGCTTGCAACCAGACTTGGGCTGTCGCAATCATCCGGGGCTCGCCCCGGTGCACTTGTGGCGGCACAGGCCAGCATCAGTTTCGGTGGTGGGATAAAGGCCTTGGGAATGTAGCTTCTTTCGGGGAGTGTTATAGCCCTCGGTGCAATGCCGCCTACCGGGACTGAGGAACGCGCTTCGGCGAGGATGCTGGCGTAATGGTTGTAAGCGACCCGTCTTGAAACACGGACCAAGGAGTCTAACATCTATGCGAGTGTTTGGGTGTCAAACCCATACGCGTAATGAAAGTGAACGGAGGTGAGAACCCGTTAGGGTGCATCATCGACCGATCCTGATGTCTTCGGATGGATTTGAGTAAGAGCATAGCTGTTGGGACCCGAAAGATGGTGAACTATGCCTAAATAGGGTGAAGCCAGAGGAAACTCTGGTGGAGGCTCGCAGCGGTTCTGACGTGCAAATCGATCGTCAAATTTGGGTATAGGGCGAAAGACTAATCGA</v>
      </c>
      <c r="Y140" t="str">
        <f t="shared" si="17"/>
        <v>SH999139.vgFU_yes_refs@k__Fungi;p__Ascomycota;c__Leotiomycetes;o__Helotiales;f__Tricladiaceae;g__Tricladium;s__Tricladium_sp.</v>
      </c>
    </row>
    <row r="141" spans="1:25" s="30" customFormat="1">
      <c r="A141" s="14" t="s">
        <v>1774</v>
      </c>
      <c r="C141" s="16" t="s">
        <v>2096</v>
      </c>
      <c r="D141" s="16" t="s">
        <v>2097</v>
      </c>
      <c r="K141" s="30" t="s">
        <v>780</v>
      </c>
      <c r="L141" s="30" t="s">
        <v>2104</v>
      </c>
      <c r="M141" s="125" t="s">
        <v>32</v>
      </c>
      <c r="N141" s="126" t="s">
        <v>32</v>
      </c>
      <c r="O141" s="30" t="s">
        <v>975</v>
      </c>
      <c r="P141" s="30" t="s">
        <v>980</v>
      </c>
      <c r="Q141" s="30" t="s">
        <v>594</v>
      </c>
      <c r="R141" s="30" t="s">
        <v>595</v>
      </c>
      <c r="S141" s="30" t="s">
        <v>1932</v>
      </c>
      <c r="V141" s="127" t="s">
        <v>1928</v>
      </c>
      <c r="W141" s="128" t="str">
        <f t="shared" ref="W141" si="18">CONCATENATE("SH",V141,".vgFU_",K141,"_refs")</f>
        <v>SH999140.vgFU_yes_refs</v>
      </c>
      <c r="X141" s="14" t="str">
        <f t="shared" ref="X141" si="19">CONCATENATE("&gt;",W141,"#",L141)</f>
        <v>&gt;SH999140.vgFU_yes_refs#GTCAGCGCCCCGGGAGAAATCCTGGGGGCTACCCTCCTCGGAGGGTTTAGAGACGTCGGGCCTCTCGCAGAAGCTCGGTTCAGACCTCCACCCTTGAATAAATTACCTTTGTTGCTTTGGCAGGACGCCTCGTGCCAGCGGCTTCGGCTGCTGAGTGCCTGCCAGAGGACCACAACTCTTGAAATATATGATGTCTGAGTACTATATAATAGTTAAAACTTTCAACAACGGATCTCTTGGTTCTGGCATCGATGAAGAACGCAGCGAAATGCGATAAGTAATGTGAATTGCAGAATTCAGTGAATCATCGAATCTTTGAACGCACATTGCGCCCTCTGGTATTCCGGGGGGCATGCCTGTTCGAGCGTCATTATAACCACTCAAGCTCTCGCTTGGTATTGGGGTTCGCGGTCTCGCGGCCCCTAAACTCAGTGGCGGTGCCTGTCGGCTCTACGCGTAGTAATACTCCTCGCGATTGAGTCCGGTAGGTCTACTTGCCAGCAACCCCCAATTTTTACAGGTTGACCTCGGATCAGGTAGGGATACCCGCTGAACTTAAGCATATCAATAAGCGGAGGAAAAGAAACCAACAGGGATTACCTCAGTAACGGCGAGTGAAGCGGTAACAGCTCAAATTTGAAAGCTAGCTCTTTTAGGGTTCGCATTGTAATTTGTAGAAGATGCTTCGGGTGTGGCCCCGGTCTAAGTTCCTTGGAACAGGACGTCATAGAGGGTGAGAATCCCGTATGTGACTGGGTGCCTTCGCTCATGTGAAGCTCTTTCGACGAGTCGAGTTGTTTGGGAATGCAGCTCAAAATGGGTGGTAAATTTCATCTAAAGCTAAATATTGGCCAGAGACCGATAGCGCACAAGTAGAGTGATCGAAAGATGAAAAGCACTTTGGAAAGAGAGTTAAACAGTACGTGAAATTGTTGAAAGGGAAGCGCTTGCAACCAGACTTGCGCGCTGATGATCATCCGGGCTTCTGCCCGGTGCACTCGTCTGCGCTCAGGCCAGCATCGGTTTCGGTGGTGGGATAAAGGCCTTGGGAATGTAGCTCCTCTCGGGGAGTGTTATAGCCCTCGGTGCAATGCCGCCTACCGGGACCGAGGACCGCGCTTCGGCTAGGATGCTGGCGTAATGGTTGTAAGCGACCCGTCTTGAAACACGGACCAAGGAGTCTAACATCTATGCGAGTGTTTGGGTGTCAAACCCATACGCGTAATGAAAGTGAACGGAGGTGAGAACCCTTAAGGGTGCATCATCGACCGGTCCTGATGTCTTCGGATGGATCTGAGTAAGAGCATAGCTGTTGGGACCCGAAAGATGGTGAACTATGCGTGAATAGGGTGAAGCCAGAGGAAACTCTGGTGGAGGCTCGCAGCGGTTCTGACGTGCAAATCGATCGTCAAATTTGCGTATAGGGCGAAAGACTA</v>
      </c>
      <c r="Y141" s="30" t="str">
        <f t="shared" ref="Y141" si="20">CONCATENATE(W141,"@","k__",O141,";p__",P141,";c__",Q141,";o__",R141,";f__",S141,";g__",C141,";s__",C141,"_",D141)</f>
        <v>SH999140.vgFU_yes_refs@k__Fungi;p__Ascomycota;c__Leotiomycetes;o__Helotiales;f__Ploettnerulaceae;g__Ypsilina;s__Ypsilina_graminea</v>
      </c>
    </row>
    <row r="142" spans="1:25" ht="14.4">
      <c r="A142" s="124" t="s">
        <v>1754</v>
      </c>
      <c r="C142" s="2" t="s">
        <v>50</v>
      </c>
      <c r="D142" s="2" t="s">
        <v>1497</v>
      </c>
      <c r="K142" s="30" t="s">
        <v>780</v>
      </c>
      <c r="L142" t="s">
        <v>2175</v>
      </c>
      <c r="O142" t="s">
        <v>975</v>
      </c>
      <c r="P142" t="s">
        <v>980</v>
      </c>
      <c r="Q142" t="s">
        <v>594</v>
      </c>
      <c r="R142" t="s">
        <v>595</v>
      </c>
      <c r="S142" t="s">
        <v>1839</v>
      </c>
      <c r="V142" s="56" t="s">
        <v>2186</v>
      </c>
      <c r="W142" s="13" t="str">
        <f t="shared" ref="W142:W143" si="21">CONCATENATE("SH",V142,".vgFU_",K142,"_refs")</f>
        <v>SH999141.vgFU_yes_refs</v>
      </c>
      <c r="X142" s="12" t="str">
        <f t="shared" ref="X142:X143" si="22">CONCATENATE("&gt;",W142,"#",L142)</f>
        <v>&gt;SH999141.vgFU_yes_refs#GGTCCTGCCTTCGGGGTAGGATCGCCACCCTTGATTATTTATGAATGTTGCTTTGGCGGGCCTCGCAGCCTAGCCGCGCCCCGGCTTCGGCGGGGGAGCGCCCGCCAGAGGATTCTACAAACCTGATTATTAGTGTCGTCTGAGTACTATATAATAGTTAAAACTTTCAACAACGGATCTCTTGGTTCTGGCATCGATGAAGAACGCAGCGAAATGCGATAAGTAATGTGAATTGCAGAATTCAGTGAATCATCGAATCTTTGAACGCACATTGCGCCCCGTGGTATTCCGCGGGGCATGCCTGTTCGAGCGTCATTATAACCAATCCAGCTCGCTGGGTCTTGGGCACCGCCTCCTGGCGGGCCTCAAAATCAGTGGCGGTACGGCCGGGCTCTAAGCGTAGTAAACTTTCTCGCTATAGGGTCCCGGGCGGCACTAGCCAGCAACCCCCAATCTTTCACAGGTTGACCTCGGATCAGGTAGGGATACCCGCTGAACTTAAGCATATCAATAAGCGGAGGAAAAGAAACCAACAGGGATTACCTCAGTAACGGCGAGTGAAGCGGTAACAGCTCAAATTTGAAATCTGGCTCTTTCAGGGTCCGAGTTGTAATTTGTAGACGATGCTTTGGGTGTGGTGCCGGTCTAAGTTCCTTGGAACAGGACGTCATAGAGGGTGAGAATCCCGTATGTGATCGGTCGCTTTCGCCCGTGTAAAGCTCGTTCGACGAGTCGAGTTGTTTGGGAATGCAGCTCAAAATGGGTGGTAAATTTCATCTAAAGCTAAATATTGGCCAGAGACCGATAGCGCACAAGTAGAGTGATCGAAAGATGAAAAGCACTTTGGAAAGAGAGTTAAACAGTACGTGAAATTGTTGAAAGGGAAGCGCTTGCAACCAGACTTGGGCTGTCGCAATCATCTGGGGCTCGCCCCGGTGCACTTGTGGCGGCACAGGCCAGCATCAGTTTCGGTGGTGGGATAAAGGCCTTGGGAATGTAGCTTCTTTCGGGGAGTGTTATAGCCCTCGGTGCAATGCCGCCTACCGGGACTGAGGACCGCGCTTCGGCTAGGATGCTGGCGTAATGGTTGTAAGCGACCCGTCTTGAAACACGGACCAAGGAGTCTAACATCTATGCGAGTGTTTGGGTGTCAAACCCATACGCGTAATGAAAGTGAACGGAGGTGAGAACCCATTAGGGTGCATCATCGACCGATCCTGATGTCTTCGGATGGATTTGAGTAAGAGCATAGCTGTTGGGACCCGAAAGATGGTGAACTATGCCTAAATAGGGTGAAGCCAGAGGAAACTCTGGTGGAGGCTCGCAGCGGTTCTGACGTGCAAATCGATCGTCAAATTTGGGTATAGGG</v>
      </c>
      <c r="Y142" t="str">
        <f t="shared" ref="Y142:Y143" si="23">CONCATENATE(W142,"@","k__",O142,";p__",P142,";c__",Q142,";o__",R142,";f__",S142,";g__",C142,";s__",C142,"_",D142)</f>
        <v>SH999141.vgFU_yes_refs@k__Fungi;p__Ascomycota;c__Leotiomycetes;o__Helotiales;f__Tricladiaceae;g__Tricladium;s__Tricladium_terrestre</v>
      </c>
    </row>
    <row r="143" spans="1:25" ht="14.4">
      <c r="A143" s="12" t="s">
        <v>80</v>
      </c>
      <c r="C143" s="2" t="s">
        <v>81</v>
      </c>
      <c r="D143" s="2" t="s">
        <v>82</v>
      </c>
      <c r="K143" s="82" t="s">
        <v>2176</v>
      </c>
      <c r="L143" t="s">
        <v>2174</v>
      </c>
      <c r="O143" t="s">
        <v>975</v>
      </c>
      <c r="P143" t="s">
        <v>980</v>
      </c>
      <c r="Q143" t="s">
        <v>594</v>
      </c>
      <c r="R143" t="s">
        <v>595</v>
      </c>
      <c r="S143" t="s">
        <v>1885</v>
      </c>
      <c r="V143" s="56" t="s">
        <v>2187</v>
      </c>
      <c r="W143" s="13" t="str">
        <f t="shared" si="21"/>
        <v>SH999142.vgFU_OP362579_refs</v>
      </c>
      <c r="X143" s="12" t="str">
        <f t="shared" si="22"/>
        <v>&gt;SH999142.vgFU_OP362579_refs#CGGGTAGATCTCCCACCCTTGAATATTATACCTTAGTTGCTTTGGCAGGCCGTGGAAACACCACGGGCTTCGGCTTGTGTCGTGCCTGCCAGAGGAAACAAACTCTGTTTTTAGTGATGTCTGAGTACTATATAATAGTTAAAACTTTCAACAACGGATCTCTTGGTTCTGGCATCGATGAAGAACGCAGCGAAATGCGATAAGTAATGTGAATTGCAGAATTCAGTGAATCATCGAATCTTTGAACGCACATTGCGCCCTGTGGTATTCCGCAGGGCATGCCTGTTCGAGCGTCATTTCAACCCATCAAGCTCACGCTTGGTATTGGGGCCTGCGGTTTCGCAGCCTCTAAACTCAGTGGCGGTGCGATTGAGCTCTGAGCGTAGTAATTTTTCTCGCTATAGGGTCTCGGTCGTTACTTGCCAGTAACCCCCAATTTTTATCAGGTTGACCTCGGATCAGGTAGGGATACCCGCTGAACTTAAGCATATCAATAAGCGGAGGAAAAGAAACCAACAGGGATTACCTCAGTAACGGCGAGTGAAGCGGTAACAGCTCAAATTTGAAATCTGCCGCAAGGCCGAGTTGTAATTTGTAGAAGAAGCTTTGGATATGGCCCCGGTCTAAGTTCGTTGGAACACGACGTCATAGAGGGTGAGAATCCCGTATGTGACTGGGTGCTTTTGTCTATGTAAAGCTCTTTCGACGAGTCGAGTTGTTTGGGAATGCAGCTCAAAATGGGTGGTATATTTCATCTAAAGCTAAATATTGGCCAGAGACCGATAGCGCACAAGTAGAGTGATCGAAAGATGAAAAGCACTTTGGAAAGAGAGTTAAACAGTACGTGAAATTGTTGAAAGGGAAGCGCTTGCAACCAGACTTGCACGCTGTTGATCATCCAGGCTTCTGTTTGGTGCACTCAACTGTGTTCAGGCCAGCATCGGTTTTGGTGGTGGGATAAAGGCCTTGGGAATGTAGCTTCTTTCGGGGAGTGTTATAGCCCTCGGTGCAATGCCGCCTACTGGGACCGAGGACCGCGCTTCGGCTAGGATGCTGGCGTAATGGTTGTAAGCGACCCGTCTTGAAACACGGACCAAGGAGTCTAACATCTATGCGAGTGTTTGGGTGTCAAACCCATACGCGTAATTAACGTGAACGGAGGTGAGAACCCTTAAGGGTGCATCATCGACCGATCCTGATGTCTTCGGATGGATTTGAGTAAGAGCATAGCTGTTGGGACCCGAAAGATGGTGAACTATGCCTGAATAGGGTGAAGCCAGAGGAAACTCTGGTGGAGGCTCGCAGCGGTTCTGACGTGCAAATCGATCGTCAAATTTGGGTATAGGGCGAAAGACTA</v>
      </c>
      <c r="Y143" t="str">
        <f t="shared" si="23"/>
        <v>SH999142.vgFU_OP362579_refs@k__Fungi;p__Ascomycota;c__Leotiomycetes;o__Helotiales;f__Discinellaceae;g__Articulospora;s__Articulospora_tetracladia</v>
      </c>
    </row>
    <row r="144" spans="1:25">
      <c r="A144" s="12" t="s">
        <v>2095</v>
      </c>
      <c r="C144" s="2" t="s">
        <v>102</v>
      </c>
      <c r="D144" s="2" t="s">
        <v>126</v>
      </c>
      <c r="K144" t="s">
        <v>780</v>
      </c>
      <c r="L144" t="s">
        <v>2188</v>
      </c>
      <c r="O144" t="s">
        <v>975</v>
      </c>
      <c r="P144" t="s">
        <v>980</v>
      </c>
      <c r="Q144" t="s">
        <v>594</v>
      </c>
      <c r="R144" t="s">
        <v>595</v>
      </c>
      <c r="S144" t="s">
        <v>1886</v>
      </c>
      <c r="V144" s="56" t="s">
        <v>2205</v>
      </c>
      <c r="W144" s="13" t="str">
        <f t="shared" ref="W144:W147" si="24">CONCATENATE("SH",V144,".vgFU_",K144,"_refs")</f>
        <v>SH999143.vgFU_yes_refs</v>
      </c>
      <c r="X144" s="12" t="str">
        <f t="shared" ref="X144:X147" si="25">CONCATENATE("&gt;",W144,"#",L144)</f>
        <v>&gt;SH999143.vgFU_yes_refs#GGCCCGGCACTAAACCCTGTGTTAACGTACCTTTGTTGCTTTGGCAGGCCGCGGCCTCCGCTACGGGCCCACGCTCGTATGCGCCTGCCAGAGGACCCAACTCTTGTTTCTAGTGATGTCTGAGTACTATTAAATAGTTAAAACTTTCAACAACGGATCTCTTGGTTCTGGCATCGATGAAGAACGCAGCGAAATGCGATAAGTAATGTGAATTGCAGAATTCAGTGAATCATCGAATCTTTGAACGCACATTGCGCCCGCTGGTATTCCGGCGGGCATGCCTGTTCGAGCGTCATTATGACCAACTCACGCTCCGCGTGGTCTTGGGGTCCGCTGCCTCGGCGGCCCCTAAACGCAGTGGCGGTGCCGTGCGGCTCTCAGCGTAGTAATACTTCTCGCTACAGGGTCCGGACGGTGCTGGCCAGCAACCCCAACTTCTTTAGGTTGACCTCGGATCAGGTAGGGATACCCGCTGAACTTAAGCATATCAATAAGCGGAGGAAAAGAAACCAACAGGGATTACCTCAGTAACGGCGAGTGAAGCGGTAACAGCTCAAATTTGAAATCTGGCTCTTTCAGGGTCCGAGTTGTAATTTGTAGAAGATGCTTCGAGTGTGGTCCCGGTCTAAGTTCCTTGGAACAGGACGTCATAGAGGGTGAGAATCCCGTATGTGACTGGGTGCCTTCGCTCATGTGAAGCTCTTTCGACGAGTCGAGTTGTTTGGGAATGCAGCTCAAAATGGGTGGTAAATTTCATCTAAAGCTAAATATTGGCCAGAGACCGATAGCGCACAAGTAGAGTGATCGAAAGATGAAAAGCACTTTGGAAAGAGAGTTAAACAGTACGTGAAATTGTTGAAAGGGAAGCGCTTGCAACCAGACTTGCCCGCCGTCGATCATCCGGGGTTCTCCCCGGTGCACTCGGCGGTGTTCAGGCCAGCATCGGTTTCGAGGGTGGGATAAAGGCCTTGGGAATGTAGCTTCTTTCGGGGAGTGTTATAGCCCTCGGTGCAATGCCGCCTCTCGGGACCGAGGACCGCGCTTCGGCTAGGATGCTGGCGTAATGGTTGTAAGCGACCCGTCTTGAAACACGGACCAAGGAGTCTAACATCTATGCGAGTGTTTGGGTGTCAAACCCATACGCGTAATGAAAGTGAACGGAGGTGAGAACCCTTAAGGGCGCATCATCGACCGATCCTGATGTCTTCGGATGGATTTGAGTAAGAGCATAGCTGTTGGGACCCGAAAGATGGTGAACTATGCGTGAATAGGGTGAAGCCAGAGGAAACTCTGGTGGAGGCTCGCAGCGGTTCTGACGTGCAAATCGATCGTCAAATTTGCGTATAGGGGCGAAAGACTAATCGAACCATCCTGATGGCACTACAAAATGCTTTTTTTTAAGCTGCTAGGTGGTTAAGAGATATGGTAAAAACATACCTAGTCCTTTAATAGGGCAACACTTTCAAATTGACGGGGACATCCTGATTTAAATGCTAAGCTACCGCAGCTCCTCTGAAAGGAGAGCGCGCACCGGGTTAATGACCCTGGGGATGGTAATAACGCTTAGATAGGGACAATCCGCAGCCAACTCCTACGGGCAAAGCCTATGGAGTCAGTTCACAGACTAAATGTTAGTGGGCCAAATATGTTACATATTGGTTTAAGTTATAGTCGAGCCGACGGGAGACCGTACGGGCGAGCACTTGTGGGC</v>
      </c>
      <c r="Y144" t="str">
        <f t="shared" ref="Y144:Y147" si="26">CONCATENATE(W144,"@","k__",O144,";p__",P144,";c__",Q144,";o__",R144,";f__",S144,";g__",C144,";s__",C144,"_",D144)</f>
        <v>SH999143.vgFU_yes_refs@k__Fungi;p__Ascomycota;c__Leotiomycetes;o__Helotiales;f__Incertae_sedis;g__Filosporella;s__Filosporella_versimorpha</v>
      </c>
    </row>
    <row r="145" spans="1:25">
      <c r="A145" s="12" t="s">
        <v>2137</v>
      </c>
      <c r="C145" s="2" t="s">
        <v>64</v>
      </c>
      <c r="D145" s="2" t="s">
        <v>2193</v>
      </c>
      <c r="K145" t="s">
        <v>780</v>
      </c>
      <c r="L145" t="s">
        <v>2190</v>
      </c>
      <c r="O145" t="s">
        <v>975</v>
      </c>
      <c r="P145" t="s">
        <v>980</v>
      </c>
      <c r="Q145" t="s">
        <v>593</v>
      </c>
      <c r="R145" t="s">
        <v>1886</v>
      </c>
      <c r="S145" t="s">
        <v>1886</v>
      </c>
      <c r="V145" s="56" t="s">
        <v>2206</v>
      </c>
      <c r="W145" s="13" t="str">
        <f t="shared" si="24"/>
        <v>SH999144.vgFU_yes_refs</v>
      </c>
      <c r="X145" s="12" t="str">
        <f t="shared" si="25"/>
        <v>&gt;SH999144.vgFU_yes_refs#AATCTCCCACCCATTGTTTATGTGATGCTGTTATGGCAGCTTTGGTAGGAAAGCTTTTCTGTCCTTTGGATTGTGAAGCGACTGGTTTTGTGTTTCAGAACTGGTTTTTGCCTGCCAGAGTATAAAACTCTGATAATATTTTGAATGTCTGAAATTTGAAAATAAATCAAAACTTTCAACAACGGATCTCTTGGTTCTGGCATCGATGAAGAACGCAGCGAAATGCGATAAGTAATGTGAATTGCAGAATTCAGTGAATCATCGAATCTTTGAACGCACATTGCGCCTCTTGGTATTCCTTGAGGCATGCCTGTTCGAGCGTCGTTTAGACCATAAGGCTTTGCCTTGCGTTGAATGACTTGGTTCCGATGGAGCCAAGGATTCTAAACTGATTGGCGTCTGATTTAGCCGAAAGCACAGCGATATGTGGTAGACGGTTAAAGAAGTAATATTGCCAGTTTTTTTCAAAGGTCGACCTCGGATCAAGCAAGACTACCCGCTGAACTTAAGCATATCAATAAGCGGAGGAAAAGAAACCAACAGGGATTGCCTTAGTAACGGCGAGTGAAGCGGCAATAGCTCAAATTTGAAATCTGGCGTATGCCCGAGTTGTAATTTGCAGAGGATAGTTCGGCAAGATCTAAATCCAAGTCTTCTGGAAGGAAGCGCCAATGAGGGTGAGAGCCCCGTAGGGTTGAAGATTTAGCCATGTGAACGTCCTTCGAAGAGTCGAGTTGTTTGGGAATGCAGCTCAAAATGGGTGGTAAATTCCATCTAAAGCTAAATATTGGCCAGAGACCGATAGCGCACAAGTAGAGTGATCGAAAGATGAAAAGCACTTTGGAAAGAGAGTGAAACAGTACGTGAAATTGTTGAAAGGGAAGCGCTTGCGACCAGACTTGATTATTCAGTTCAAGGGTTCATTTGGACCTGGTATTTCTGTTGATCAGGCCAGCATCAGTTCGGACGGTTGGAAAAAAGCGTTGGGAAAGTAGCTCCTCGGAGTGTTATAGCCCTTTGCAGAATACAGCCAGTGTGGACTGAGGTCAGCCATTGTAGGATGCTGGCGTAATGGTTGCTAGCGGCCCGTCTTGAAACACGGACCAAGGAGTCTAACATCCATGCGAGTGTTTGGATATCAAATCCGCACGCGCAATGAAAGTGAACGGAGGTGAGAGCTTCGGCGCATCATCGACCGATCCTGATGTACTCGGAAGGATTTGAGTATGAGCATGGCTGTTGGGACCCGAAAGATGGTGAACTATGCGTGAATAGGGCGAAGCCAGAGGAAACTCTGGTGGAGGCTCGCAGCGGTTCTGACGTGCAAATCGATCGTCAAATTTGCGTATAGGG</v>
      </c>
      <c r="Y145" t="str">
        <f t="shared" si="26"/>
        <v>SH999144.vgFU_yes_refs@k__Fungi;p__Ascomycota;c__Dothideomycetes;o__Incertae_sedis;f__Incertae_sedis;g__Triscelophorus;s__Triscelophorus_sp.6</v>
      </c>
    </row>
    <row r="146" spans="1:25">
      <c r="A146" s="12" t="s">
        <v>1766</v>
      </c>
      <c r="C146" s="2" t="s">
        <v>1490</v>
      </c>
      <c r="D146" s="2" t="s">
        <v>451</v>
      </c>
      <c r="K146" t="s">
        <v>780</v>
      </c>
      <c r="L146" t="s">
        <v>2199</v>
      </c>
      <c r="O146" t="s">
        <v>975</v>
      </c>
      <c r="P146" t="s">
        <v>980</v>
      </c>
      <c r="Q146" s="1" t="s">
        <v>593</v>
      </c>
      <c r="R146" s="1" t="s">
        <v>985</v>
      </c>
      <c r="S146" s="1" t="s">
        <v>1158</v>
      </c>
      <c r="V146" s="56" t="s">
        <v>2207</v>
      </c>
      <c r="W146" s="13" t="str">
        <f t="shared" si="24"/>
        <v>SH999145.vgFU_yes_refs</v>
      </c>
      <c r="X146" s="12" t="str">
        <f t="shared" si="25"/>
        <v>&gt;SH999145.vgFU_yes_refs#GGCCAGTCGGGATTGCAGTTAATTTTTCTTTTGGCAGGATTTGCACTAAGTTTGAACAAAGCTCGACGGTGTTGTAAGCCAGTCTTGCACGCCCGGAAAGGTGCAGGTCCTGCCTTGCCTGTAAGGCAGTGCCCTTTTTAAGACGTTCTACTTGTCTTTAGGGCCGAGAGTGACTGGTTTTGGCTGTTCACTCGTTTTAAATTTTACACCACTACATTTGGGCCCTTCTCCTGCCATACCCGGCGGGCGTGGGGCCCTGTGAGGTGATCGATTTATGGTTCAGTCTCCGACTGCTGATGCAATGCTTTTCAATTTTTACCCCGGGATTCAATTCTCTTAGGTACGTGGAGTCTGGTGATATATCACTATAAGCACGCGCGGCACGGAGGGGACTGAAGCGAGTGGGCGTGAAGGCCTGACCAGACGCCTCACCTGAAAGCGGGAGAAACACCGCATGGAACGGCTGGCAGTTTTTAAACTACACCGGCTCCTTGAACACGTAACCCTTGTCTATGAGCACCTTTGTTTCCTCGGCAGGCTTGCCTGCCAATGGGGACTATACCAAACCTTTTATGCAGTAGTAGTAGCCGTATATAAACAAAAATCAAAACTTTCAACAACGGATCTCTTGGTTCTGGCATCGATGAAGAACGCAGCGAAATGCGATAAGTAGTGTGAATTGCAGAATTCAGTGAATCATCGAATCTTTGAACGCACATTGCGCCCTGTGGTATTCCGCAGGGCATGCCTGTTCGAGCGTCATTTACCTACCTCAAGCTCTGCTTGGTGTTGGGCGTTTGTCCTGCCTTTTTGGCATGGACTCGCCTCAAATATATTGGCAGCCGTCACCCTGGCTTCGAGCGCAGCACATTTGCGCCTGATATCTATGTGGTGGTTCTCCAGAAGCGTACTTTTTTGGTTGACCTCGGATCAGGTAGGGATACCCGCTGAACTTAAGCATATCAATAAGCGGAGGAAAAGAAACCAACAGGGATTGCCCTAGTAACGGCGAGTGAAGCGGCAACAGCTCAAATTTGAAATCTGGCTCCCTTGGGGGTCCGAGTTGTAATTTGTAGAGGGTGCTTTGGTATTAGCTGTGGTCTAAGACCCTTGGAACAGGGCGTCACAGAGGGTGAGAATCCCGTATGTGGCCAGCAGCTCTTGCCTTGTAAAGCCCCTTCGACGAGTCGAGTTGTTTGGGAATGCAGCTCTAAATGGGAGGTAAATTTCTTCTAAAGCTAAATACTGGCCAGAGACCGATAGCGCACAAGTAGAGTGATCGAAAGATGAAAAGCACTTTGGAAAGAGAGTCAAAAAGCACGTGAAATTGTTGAAAGGGAAGCGCTTGCAGCCAGACTTGCCCGTAGTTGTTCATCTAGGCTTCTGCCTGGTGCACTCTTCTGCGGGCAGGCCAGCATCAGTCCAGGCGGTCGGATAAAGGCCTTGGGAATGTGGCTCCTTTCGGGGAGTGTTATAGCCCAGGGTGCCATGCGGCCAGCCTGAACTGAGGTCCGCGCTTCTGCTAGGATGCTGGCGTAATGGCTGTAAGCGGCCCGTCTTGAAACACGGACCAAGGAGTCTAACATCTATGCGAGTGTTTGGGTGTCAAGCCCGAGCGCGCAATGAAAGTGAACGGAGGTGGGAACCCCTCGGGGTGCACCATCGACCGATCCTGATGTCTTCGGATGGATTTGAGTAAGAGCATAGCTGTTGGGACCCGAAAGATGGTGAACTATGCCTGAATAGGGTGAAGCCAGAGGAAACTCTGGTGGAGGCTCGCAGCGGTTCTGACGTGCAAATCGATCGTCAAATTTGGGCATAGGG</v>
      </c>
      <c r="Y146" t="str">
        <f t="shared" si="26"/>
        <v>SH999145.vgFU_yes_refs@k__Fungi;p__Ascomycota;c__Dothideomycetes;o__Pleosporales;f__Amniculicolaceae;g__Amniculicola;s__Amniculicola_sp.</v>
      </c>
    </row>
    <row r="147" spans="1:25">
      <c r="A147" s="12" t="s">
        <v>1759</v>
      </c>
      <c r="C147" s="2" t="s">
        <v>50</v>
      </c>
      <c r="D147" s="2" t="s">
        <v>2204</v>
      </c>
      <c r="K147" t="s">
        <v>780</v>
      </c>
      <c r="L147" t="s">
        <v>2203</v>
      </c>
      <c r="O147" t="s">
        <v>975</v>
      </c>
      <c r="P147" t="s">
        <v>980</v>
      </c>
      <c r="Q147" t="s">
        <v>594</v>
      </c>
      <c r="R147" t="s">
        <v>595</v>
      </c>
      <c r="S147" t="s">
        <v>1886</v>
      </c>
      <c r="V147" s="56" t="s">
        <v>2208</v>
      </c>
      <c r="W147" s="13" t="str">
        <f t="shared" si="24"/>
        <v>SH999146.vgFU_yes_refs</v>
      </c>
      <c r="X147" s="12" t="str">
        <f t="shared" si="25"/>
        <v>&gt;SH999146.vgFU_yes_refs#TGCCCTCACGGGTAGATCTCCCACCCTTGAATACATACCTTTGTTGCTTTGGCAGGCCGCTTCGGCCCTGGGCTTCGGCTCGGGCGTGCCTGCCAGAGGACCCCAAACTCTAAATTACAGTGTCGTCTGAGTACTATATAATAGTTAAAACTTTCAACAACGGATCTCTTGGTTCTGGCATCGATGAAGAACGCAGCGAAATGCGATAAGTAATGTGAATTGCAGAATTCAGTGAATCATCGAATCTTTGAACGCACATTGCGCCCCTTGGTATTCCGGGGGGCATGCCTGTTCGAGCGTCATCAAAAACCCTCAAGCCTAGCTTGGTGTTGGGGCCTGCCGCCTGGCAGCCCTTAAAATCAGTGGCGGTGCCGGTCGGCTCTAAGCGTAGTAATTCTTCTCGCTATAGACGTCGGGCGGCTCTAGCCAACAACCCCCAACTTCTTAGTTTGACCTCGGATCAGGTAGGGATACCCGCTGAACTTAAGCATATCAATAAGCGGAGGAAAAGAAACCAACAGGGATTGCCTCAGTAACGGCGAGTGAAGCGGCACAAGCTCAAATTTGAAATCTGGCTCTTTCAGGGTCCGAGTTGTAATTTGTAGAAGATGCTTCGGGTGTGGCTCCGGTCTAAGTTCCTTGGAACAGGACGTCATAGAGGGTGAGAATCCCGTATGTGACCGGTCGCCTTCGCCCATGTGAAGCTCTTTCGACGAGTCGAGTTGTTTGGGAATGCAGCTCAAAATGGGTGGTAAATTTCATCTAAAGCTAAATATTGGCCAGAGACCGATAGCGCACAAGTAGAGTGATCGAAAGATGAAAAGCACTTTGGAAAGAGAGTTAAACAGTACGTGAAATTGTTGAAAGGGAAGCGCTTGCAACCAGACTTGCGCGCGGTTGATCATCCGGGGTTCTCCCCGGTGCACTCTGCCGCGCTCAGGCCAGCATCGGTTTCGACGGTGGGATAAAGGCCTTGGGAATGTGGCTCCTCTCGGGGAGTGTTATAGCCCTCGGTGCAATGCCGCCTGTCGGGACCGAGGACCGCGCTTCGGCTAGGATGCTGGCGTAATGGTTGTAAGCGACCCGTCTTGAAACACGGACCAAGGAGTCTAACATCTATGCGAGTGTTTGGGTGTCAAACCCATACGCGTAATGAAAGTGAACGGAGGTGAGAACCCTTAAGGGTGCATCATCGACCGATCCTGATGTCTTCGGATGGATTTGAGTAAGAGCATAGCTGTTGGGACCCGAAAGATGGTGAACTATGCGTGAATAGGGTGAAGCCAGAGGAAACTCTGGTGGAGGCTCGCAGCGGTTCTGACGTGCAAATCGATCGTCAAATTTGCGCATAGGG</v>
      </c>
      <c r="Y147" t="str">
        <f t="shared" si="26"/>
        <v>SH999146.vgFU_yes_refs@k__Fungi;p__Ascomycota;c__Leotiomycetes;o__Helotiales;f__Incertae_sedis;g__Tricladium;s__Tricladium_angulatum</v>
      </c>
    </row>
    <row r="148" spans="1:25">
      <c r="A148" s="12" t="s">
        <v>1778</v>
      </c>
      <c r="C148" s="2" t="s">
        <v>102</v>
      </c>
      <c r="D148" s="2" t="s">
        <v>1902</v>
      </c>
      <c r="K148" t="s">
        <v>780</v>
      </c>
      <c r="L148" t="s">
        <v>2209</v>
      </c>
      <c r="O148" t="s">
        <v>975</v>
      </c>
      <c r="P148" t="s">
        <v>980</v>
      </c>
      <c r="Q148" t="s">
        <v>594</v>
      </c>
      <c r="R148" t="s">
        <v>595</v>
      </c>
      <c r="S148" t="s">
        <v>1886</v>
      </c>
      <c r="V148" s="56" t="s">
        <v>2217</v>
      </c>
      <c r="W148" s="13" t="str">
        <f t="shared" ref="W148:W150" si="27">CONCATENATE("SH",V148,".vgFU_",K148,"_refs")</f>
        <v>SH999147.vgFU_yes_refs</v>
      </c>
      <c r="X148" s="12" t="str">
        <f t="shared" ref="X148:X150" si="28">CONCATENATE("&gt;",W148,"#",L148)</f>
        <v>&gt;SH999147.vgFU_yes_refs#CTTAGCCGTAGAAATGCAGCCCCCGCAAAGATTAGCTGTGCGGGATAGAGGCCACGCCTCTCCCACCCCGTTCGGGAAACCCAACGAGTGGTGGACTCGCACGGTCACTCACACCCTGTGTTAACATACCTTTGTTGCTTTGGCAGGCCGCGGCCTCCGCTGCGGGCTCACGCTCGCATGCGCCTGCCAGAGGACCCAACTCTTGTTTTTAGTGATGTCTGAGTACTATTAAATAGTTAAAACTTTCAACAACGGATCTCTTGGTTCTGGCATCGATGAAGAACGCAGCGAAATGCGATAAGTAATGTGAATTGCAGAATTCAGTGAATCATCGAATCTTTGAACGCACATTGCGCCCGCTGGTATTCCGGCGGGCATGCCTGTTCGAGCGTCATTATGACCAACTCACGCTCTGCGTGGTCTTGGGGTCCGCTGTCACGGCGGCTCTTAAACTCAGTGGCGGTGCCGTGCGGCTCTCAGCGTAGTAATTTATCTCGCTACAGGGTCCGGACGGTGCTAGCCAGCAACCCCAACTACTCTAGGTTGACCTCGGATCAGGTAGGGATACCCGCTGAACTTAAGCATATCAATAAGCGGAGGAAAAGAAACCAACAGGGATTACCTCAGTAACGGCGAGTGAAGCGGTAACAGCTCAAATTTGAAATCTGGCTCTTTCAGGGTCCGAGTTGTAATTTGTAGAAGATGCTTCGAGTGTGGTCCCGGTCTAAGTTCCTTGGAACAGGACGTCATAGAGGGTGAGAATCCCGTATGTGACTGGGTGCCTTCGCTCATGTGAAGCTCTTTCGACGAGTCGAGTTGTTTGGGAATGCAGCTCAAAATGGGTGGTAAATTTCATCTAAAGCTAAATATTGGCCAGAGACCGATAGCGCACAAGTAGAGTGATCGAAAGATGAAAAGCACTTTGGAAAGAGAGTTAAACAGTACGTGAAATTGTTGAAAGGGAAGCGCTTGCAATCAGACTTGCCCGCCGTCGATCATCCAGGGTTCTCCCCGGTGCACTCGGCGGCGTTCAGGCCAGCATCGGTTTCGGGGGTGGGATAAAGGCCTTGGGAATGTAGCTTCTTTCGGGGAGTGTTATAGCCCTCGGTGCAATGCCGCCTCTCGGGACCGAGGACCGCGCTTCGGCTAGGATGCTGGCGTAATGGTTGTAAGCGACCCGTCTTGAAACACGGACCAAGGAGTCTAACATCTATGCGAGTGTTTGGGTGTCAAACCCATACGCGTAATGAAAGTGAACGGAGGTGAGAACCCTTAAGGGCGCATCATCGACCGATCCTGATGTCTTCGGATGGATTTGAGTAAGAGCATAGCTGTTGGGACCCGAAAGATGGTGAACTATGCGTGAATAGGGTGAAGCCAGAGGAAACTCTGGTGGAGGCTCGCAGCGGTTCTGACGTGCAAATCGATCGTCAAATTTGCGTATAGGG</v>
      </c>
      <c r="Y148" t="str">
        <f t="shared" ref="Y148:Y150" si="29">CONCATENATE(W148,"@","k__",O148,";p__",P148,";c__",Q148,";o__",R148,";f__",S148,";g__",C148,";s__",C148,"_",D148)</f>
        <v>SH999147.vgFU_yes_refs@k__Fungi;p__Ascomycota;c__Leotiomycetes;o__Helotiales;f__Incertae_sedis;g__Filosporella;s__Filosporella_sp.2</v>
      </c>
    </row>
    <row r="149" spans="1:25">
      <c r="A149" s="12" t="s">
        <v>1820</v>
      </c>
      <c r="C149" s="2" t="s">
        <v>1490</v>
      </c>
      <c r="D149" s="2" t="s">
        <v>2212</v>
      </c>
      <c r="K149" t="s">
        <v>780</v>
      </c>
      <c r="L149" t="s">
        <v>2211</v>
      </c>
      <c r="O149" t="s">
        <v>975</v>
      </c>
      <c r="P149" t="s">
        <v>980</v>
      </c>
      <c r="Q149" s="1" t="s">
        <v>593</v>
      </c>
      <c r="R149" s="1" t="s">
        <v>985</v>
      </c>
      <c r="S149" s="1" t="s">
        <v>1158</v>
      </c>
      <c r="V149" s="56" t="s">
        <v>2218</v>
      </c>
      <c r="W149" s="13" t="str">
        <f t="shared" si="27"/>
        <v>SH999148.vgFU_yes_refs</v>
      </c>
      <c r="X149" s="12" t="str">
        <f t="shared" si="28"/>
        <v>&gt;SH999148.vgFU_yes_refs#TGTCCCTTGTCTATGAGCACTCTTGTTTCCTCGGCAGGCTTGCCTGCCAATGGGGACTACACCAAACCTTTTTTGCAGTAGTAGTAGCCGTATATAAACAAAAATCAAAACTTTCAACAACGGATCTCTTGGTTCTGGCATCGATGAAGAACGCAGCGAAATGCGATAAGTAGTGTGAATTGCAGAATTCAGTGAATCATCGAATCTTTGAACGCACATTGCGCCCTGTGGTATTCCGCAGGGCATGCCTGTTCGAGCGTCATTTAACCCCCTCAAGCTCTGCTTGGTGTTGGGCGTTTGTCCTGCCCATTTGGCGCGGACTCGCCTCAAATACATTGGCAGCCGTCACACTGGCTTCGAGCGCAGCACATTTGCGTCTGATTCCTATGTGGAGGCTCCCCAGAAGCCTACTTATTTTGGTTGACCTCGGATCAGGTAGGGATACCCGCTGAACTTAAGCATATCAATAAGCGGAGGAAAAGAAACCAACAGGGATTGCCCTAGTAACGGCGAGTGAAGCGGCAACAGCTCAAATTTGAAATCTGGCTCCCTTGGGGGTCCGAGTTGTAATTTGTAGAGGGTGCTTTGGTATTAGCTGTGGTCTAAGACCCTTGGAACAGGGCGTCACAGAGGGTGAGAATCCCGTATGTGGCCAGCAGCTCTTGCCTTGTAAAGCCCCTTCGACGAGTCGAGTTGTTTGGGAATGCAGCTCTAAATGGGAGGTAAATTTCTTCTAAAGCTAAATACTGGCCAGAGACCGATAGCGCACAAGTAGAGTGATCGAAAGATGAAAAGCACTTTGGAAAGAGAGTCAAAAAGCACGTGAAATTGTTGAAAGGGAAGCGCTTGCAGCCAGACTTGCTCGTAGTTGTTCATCTAGGCTTCTGCCTGGTGCACTCTTCTGCGGGCAGGCCAGCATCAGTCCAGGCGGTCGGATAAAGGCCTTGGGAATGTGGCTCCTTTCGGGGAGTGTTATAGCCCAGGGTGCCATGCGGCCAGCCTGAACTGAGGTCCGCGCTTCTGCTAGGATGCTGGCGTAATGGCTGTAAGCGGCCCGTCTTGAAACACGGACCAAGGAGTCTAACATCTATGCGAGTGTTTGGGTGTCAAGCCCGAGCGCGCAATGAAAGTGAACGGAGGTGGGAACCCCTCGGGGCGCACCATCGACCGATCCTGATGTCTTCGGATGGATTTGAGTAAGAGCATAGCTGTTGGGACCCGAAAGATGGTGAACTATGCCTGAATAGGGTGAAGCCAGAGGAAACTCTGGTGGAGGCTCGCAGCGGTTCTGACGTGCAAATCGATCGTCAAATT</v>
      </c>
      <c r="Y149" t="str">
        <f t="shared" si="29"/>
        <v>SH999148.vgFU_yes_refs@k__Fungi;p__Ascomycota;c__Dothideomycetes;o__Pleosporales;f__Amniculicolaceae;g__Amniculicola;s__Amniculicola_cf._longissima</v>
      </c>
    </row>
    <row r="150" spans="1:25">
      <c r="A150" s="12" t="s">
        <v>156</v>
      </c>
      <c r="C150" s="94" t="s">
        <v>157</v>
      </c>
      <c r="D150" s="94" t="s">
        <v>158</v>
      </c>
      <c r="K150" t="s">
        <v>780</v>
      </c>
      <c r="L150" t="s">
        <v>2216</v>
      </c>
      <c r="O150" t="s">
        <v>975</v>
      </c>
      <c r="P150" t="s">
        <v>980</v>
      </c>
      <c r="Q150" s="1" t="s">
        <v>593</v>
      </c>
      <c r="R150" s="1" t="s">
        <v>985</v>
      </c>
      <c r="S150" t="s">
        <v>1886</v>
      </c>
      <c r="V150" s="56" t="s">
        <v>2219</v>
      </c>
      <c r="W150" s="13" t="str">
        <f t="shared" si="27"/>
        <v>SH999149.vgFU_yes_refs</v>
      </c>
      <c r="X150" s="12" t="str">
        <f t="shared" si="28"/>
        <v>&gt;SH999149.vgFU_yes_refs#CCCTTTGTCTATAAGCACCTTTGTTTCCTCGGCATTAACCTGCCTATGAGGACCCTTTAAACTCTTTGTAATAGCAGTCAAATTCAGAACAAAACAAATATTAAAACTTTCAACAACGGATCTCTTGGTTCTGGCATCGATGAAGAACGCAGCGAAATGCGATAAGTAGTGTGAATTGCAGAATTTAGTGAATCATCGAATCTTTGAACGCACATTGCGCCCTTCGGTATTCCGTTGGGCATGCCTGTTCGAGCGTCATTAGAAAATTCAAGCTCTGCTTGGTGTTGGGTGATTGTTCTGCCTTTGTGCATGGACTCGCCTTAAAGATATTGGCAGCCGGCTCATCCGCTTCTTGCGCAGCACAATGCGCTCTGCAGCTCTTGACCAGCTTTCCAGAAGCCATCCTAAGTTTGACCTCGGATCAGGTAGGGATACCCGCTGAACTTAAGCATATCAATAAGCGGAGGAAAAGAAACCAACAGGGATTGCCCTAGTAACGGCGAGTGAAGCGGCATCAGCTCAAATTTGAAATCTGGCTCTTTTAGAGTCCGAGTTGTAATTTGCAGAGGGCGCTTTGGTGTTGGCTGCGGTCTAAGTTCCTTGGAACAGGACGTCACAGAGGGTGAGAATCCCGTACGTGGTCGCATGTCTTCACCGTGTAAAGCCCCTTCGACGAGTCGAGTTGTTTGGGAATGCAGCTCTAAATGGGAGGTAAATTTCTTCTAAAGCTAAATATTGGCCAGAGACCGATAGCGCACAAGTAGAGTGATCGAAAGATGAAAAGCACTTTGGAAAGAGAGTCAAAAAGCACGTGAAATTGTTGAAAGGGAAGCGCTTGCAGCCAGACTTGCCTGTAGTTGCTCATCCGGGAAATTTTCCGGTGCACTCTTCTGCGGGCAGGCCAGCATCAGTTCAGGCGGCTGGATAAAGACCTATGTCATGTAGCTCTCTTCGGGGAGTGTTATAGGGTAGGTGGAATGCAGCCAGCTTGAATTGAGGTCCGCGCTTCGGCTAGGATGCTGGCGTAATGGCTGTAAGCGGCCCGTCTTGAAACACGGACCAAGGAGTCTAACATCTATGCGAGTGTTTGGGTGTCAAGCCCGAGCGCGTAATGAAAGTGAACGGAGGTGGGAACCCCTCGGGGTGCACCATCGACCGATCCTGATGTCTTCGGATGGATTTGAGTAAGAGCATAGCTGTTGGGACCCGAAAGATGGTGAACTATGCCTGAATAGGGTGAAGCCAGAGGAAACTCTGGTGGAGGCTCGCAGCGGTTCTGACGTGCAAATCGATCGTCAAATT</v>
      </c>
      <c r="Y150" t="str">
        <f t="shared" si="29"/>
        <v>SH999149.vgFU_yes_refs@k__Fungi;p__Ascomycota;c__Dothideomycetes;o__Pleosporales;f__Incertae_sedis;g__Tetrabrunneospora;s__Tetrabrunneospora_ellisii</v>
      </c>
    </row>
    <row r="151" spans="1:25">
      <c r="A151" s="12" t="s">
        <v>836</v>
      </c>
      <c r="C151" s="94" t="s">
        <v>192</v>
      </c>
      <c r="D151" s="94" t="s">
        <v>2221</v>
      </c>
      <c r="K151" t="s">
        <v>780</v>
      </c>
      <c r="L151" t="s">
        <v>2220</v>
      </c>
      <c r="O151" t="s">
        <v>975</v>
      </c>
      <c r="P151" t="s">
        <v>980</v>
      </c>
      <c r="Q151" t="s">
        <v>983</v>
      </c>
      <c r="R151" s="1" t="s">
        <v>1886</v>
      </c>
      <c r="S151" t="s">
        <v>1886</v>
      </c>
      <c r="V151" s="56" t="s">
        <v>2222</v>
      </c>
      <c r="W151" s="13" t="str">
        <f t="shared" ref="W151" si="30">CONCATENATE("SH",V151,".vgFU_",K151,"_refs")</f>
        <v>SH999150.vgFU_yes_refs</v>
      </c>
      <c r="X151" s="12" t="str">
        <f t="shared" ref="X151" si="31">CONCATENATE("&gt;",W151,"#",L151)</f>
        <v>&gt;SH999150.vgFU_yes_refs#ACCCTTCTGTGAACCTACCTTTTGTTGGCATGTCCCGAGTTGTTTCGGCGGGTATGGGCTTCGGTCCTTCGCCTCTCGTAGGTGCCCGCCGGCAGCCTGGGATATAAAATTCTATGTTTTTTTAGTGGTTAAACTCTGAGTATCATACAAAATAAGTTAAAACTTTCAGCAACGGATCTCTTGGTTCTGGCATCGATGAAGAACGCAGCGAAATGCGATAAGTAATGTGAATTGCAGAATTCAGTGAATCATCGAATCTTTGAACGCACATTGCGCCCGCTAGTATTCTAGCAGGCATGCCTGTTCGAGCGTCATTTCAACCCTCAAGCTCTGCTTGGTGTTGGGGACTCGCCGACCTCTCCGGAGAGGCGATCCCCTAAAGACAGTGGCGGACCCGCTGGTGTTCTCTTGCGTAGTAGTCATCTCCTCGCACTGGGACCCGGTGGTGTTCTCGCCGTTAAACCCCCAATTTTCTATGGTTGACCTCGGATCAGGTAGGAATACCCGCTGAACTTAAGCATATCAATAAGCGGAGGAAAAGAAACCAACAGGGATTGCCCCAGTAACGGCGAGTGAAGCGGCAACAGCTCAAATTTGAAATCTGGCATCCGCCCGAGTTGTAATTTGCAGAGGAAGCTTTTGACGAGGTTCCTTCCGAGTGCCCTGGAATGGGACGCCATAGAGGGTGAGAGCCCCGTATGGTCGGATACCGAGTCTCTGTATAGCTCCTTCGACGAGTCGAGTAGTTTGGGAATGCTGCTCAAAATGGGAGGTAAATTTCTTCTAAAGCTAAATATTGGCCAGAGACCGATAGCGCACAAGTAGAGTGATCGAAAGATGAAAAGCACTTTGAAAAGAGGGTTAAATAGCACGTGAAATTGCTGAAAGGGAAGCGTTTATGACCAGACTTGTGCCCGGTGAATCATCCAGCGTTCTCGCTGGTGCACTTTGCCGGGTTCAGGCCAGCATCAGTTTGTCGTCGGGGAAAAAAGCTTTGGGAACGTGGCTCTTCGGAGTGTTATAGCCCACTGTACAATACCTTTCGGCAGACTGAGGTTCGCGCATCTGCAAGGATGCTGGCGTAATGGTCATCAGCGACCCGTCTTGAAACACGGACCAAGGAGTCATCCTTATATGCAAGTGTTTGGGTGTAAAACCCCTACGCGAAATGAAAGTGAACGCAGGTGAGAGCTTCGGCGCATCATCGACCGATCCTGATGTCCTCGGATGGATTTGAGTATGAGCATATAGGGCTGGACCCGAAAGAAGGTGAACTATGCCTGTATAGGGTGAAGCCAGAGGAAACTCTGGTGGAGGCTCGCAGCGGTTCTGACGTGCAAATCGATCGTCAAATATGGGCATGGGGCGAAAGACTA</v>
      </c>
      <c r="Y151" t="str">
        <f t="shared" ref="Y151" si="32">CONCATENATE(W151,"@","k__",O151,";p__",P151,";c__",Q151,";o__",R151,";f__",S151,";g__",C151,";s__",C151,"_",D151)</f>
        <v>SH999150.vgFU_yes_refs@k__Fungi;p__Ascomycota;c__Sordariomycetes;o__Incertae_sedis;f__Incertae_sedis;g__Campylospora;s__Campylospora_parvula</v>
      </c>
    </row>
    <row r="152" spans="1:25">
      <c r="A152" s="12" t="s">
        <v>1648</v>
      </c>
      <c r="C152" s="94" t="s">
        <v>1014</v>
      </c>
      <c r="D152" s="94" t="s">
        <v>186</v>
      </c>
      <c r="K152" t="s">
        <v>780</v>
      </c>
      <c r="L152" t="s">
        <v>2224</v>
      </c>
      <c r="O152" t="s">
        <v>975</v>
      </c>
      <c r="P152" s="1" t="s">
        <v>980</v>
      </c>
      <c r="Q152" s="1" t="s">
        <v>983</v>
      </c>
      <c r="R152" s="1" t="s">
        <v>992</v>
      </c>
      <c r="S152" s="1" t="s">
        <v>993</v>
      </c>
      <c r="V152" s="56" t="s">
        <v>2225</v>
      </c>
      <c r="W152" s="13" t="str">
        <f t="shared" ref="W152" si="33">CONCATENATE("SH",V152,".vgFU_",K152,"_refs")</f>
        <v>SH999151.vgFU_yes_refs</v>
      </c>
      <c r="X152" s="12" t="str">
        <f t="shared" ref="X152" si="34">CONCATENATE("&gt;",W152,"#",L152)</f>
        <v>&gt;SH999151.vgFU_yes_refs#CCAACCCCTGTGAACTATACCATTTGTTGCCTCGGCGGCGTCCTGCTTCGCGGCGGGCCCGCCAGAGGACCCAAACTCTTGTATTTGAATTGAGTCTTCTCTGAGTGATACAAGTAATAAATCAAAACTTTCAACAACGGATCTCTTGGTTCTGGCATCGATGAAGAACGCAGCGAAATGCGATAAGTAATGTGAATTGCAGAATTCAGTGAATCATCGAATCTTTGAACGCACATTGCGCCCGCCAGTATTCTGGCGGGCATGCCTGTTCGAGCGTCATTTCAACCCTCAAGCCCCCCGGGCTTGGTGTTGGAGATCGGCAAAACGGCCCCCTCGGGGGTCCGCGCCGTCTCCCAAATCTAGTGGCGGTCTCGCTGTAGCTTCCTCTGCGTAGTAACTCACCTCGCACTGGGACTGGGCGCGGCCACGCCGTTAAACACCCCACTTCTGAAGGTTGACCTCGGATCAGGTAGGACTACCCGCTGAACTTAAGCATATCAATAAGCGGAGGAAAAGAAACCAACAGGGATTGCCCTAGTAACGGCGAGTGAAGCGGCAACAGCTCAAATTTGAAATCTGGCCCTCGGGTCCGAGTTGTAATTTGTAGAGGATGCTTTTGGTGCGGTACCTTCCGAGTTCCCTGGAACGGGACGCCATAGAGGGTGAGAGCCCCGTCTGGTTGGATGCCAATCCTCTGTAAAGCTCCTTCGACGAGTCGAGTAGTTTGGGAATGCTGCTCTAAATGGGAGGTATATGTCTTCTAAAGCTAAATACCGGCCAGAGACCGATAGCGCACAAGTAGAGTGATCGAAAGATGAAAAGCACTTTGAAAAGAGAGTTAAAAAGTACGTGAAATTGTTGAAAGGGAAGCGCTTATGACCAGACTTGGGCTTGGTTGATCATCCTGGGTTCTCCCTGGTGCACTCTTCCAGTTCAGGCCAGCATCAGTTTGCTTCGGGGGATAAAGGTTTCGGGAATGTGGCTCCCTCGGGAGTGTTATAGCCCGTTTCGTAATACCCTGGGACAGACTGAGGTTCGCGCATCTGCAAGGATGCTGGCGTAATGGTCATCAGCGACCCGTCTTGAAACACGGACCAAGGAGTCGTCTTCGTATGCGAGTGTTCGGGTGTTAAACCCCTACGCGTAATGAAAGTGAACGCAGGTGAGAGCTTCGGCGCATCATCGACCGATCCTGATGTTCTCGGATGGATTTGAGTAAGAGCATACGGGGCCGGACCCGAAAGAAGGTGAACTATGCCTGTATAGGGTGAAGCCAGAGGAAACTCTGGTGGAGGCTCGCAGCGGTTCTGACGTGCAAATCGATCGTCAAATATGGGCATGGGGCGAAAGACTA</v>
      </c>
      <c r="Y152" t="str">
        <f t="shared" ref="Y152" si="35">CONCATENATE(W152,"@","k__",O152,";p__",P152,";c__",Q152,";o__",R152,";f__",S152,";g__",C152,";s__",C152,"_",D152)</f>
        <v>SH999151.vgFU_yes_refs@k__Fungi;p__Ascomycota;c__Sordariomycetes;o__Hypocreales;f__Nectriaceae;g__Aquanectria;s__Aquanectria_penicillioides</v>
      </c>
    </row>
    <row r="153" spans="1:25">
      <c r="A153" s="12" t="s">
        <v>1635</v>
      </c>
      <c r="C153" s="94" t="s">
        <v>192</v>
      </c>
      <c r="D153" s="94" t="s">
        <v>451</v>
      </c>
      <c r="K153" t="s">
        <v>780</v>
      </c>
      <c r="L153" t="s">
        <v>2229</v>
      </c>
      <c r="O153" t="s">
        <v>975</v>
      </c>
      <c r="P153" t="s">
        <v>980</v>
      </c>
      <c r="Q153" t="s">
        <v>983</v>
      </c>
      <c r="R153" s="1" t="s">
        <v>1886</v>
      </c>
      <c r="S153" t="s">
        <v>1886</v>
      </c>
      <c r="V153" s="56" t="s">
        <v>2230</v>
      </c>
      <c r="W153" s="13" t="str">
        <f t="shared" ref="W153" si="36">CONCATENATE("SH",V153,".vgFU_",K153,"_refs")</f>
        <v>SH999152.vgFU_yes_refs</v>
      </c>
      <c r="X153" s="12" t="str">
        <f t="shared" ref="X153" si="37">CONCATENATE("&gt;",W153,"#",L153)</f>
        <v>&gt;SH999152.vgFU_yes_refs#ACTTACCAGTGGGAATAGTGTTGTCTCGGTGGTGCTGTCCCGGGGGGACAGTGGCCGGCGTAATACCTGGCAAGCCGCCGGCAGCGCGATCAACTAAACTCTTGTTTTTATTGTGATTACTTCTGAGTTAGCTTCGAGAGGAGCGAAAAAAAAAATGAATCAAAACTTTCAGCAACGGATCTCTTGGTTCTGGCATCGATGAAGAACGCAGCGAAATGCGATAAGTAATGTGAATTGCAGAATTCAGTGAATCATCGAATCTTTGAACGCACATTGCGCCCGCCAGTATTCTGGCAGGCATGCCTGTTCGAGCGTCATTTACAACCCTCAAGCACAGCTTGGTGTTGGGGATCCCCTCGGTTTCTAACTGAGCGGTCCCCCAAATACAGTGGCGGACCCGCTGGAGTCTTCCCCCTGCGTAGTAGTTTTACATTCAACTCGCATTGGGACCTAGCGGGAGCAGCCGTAAAGCCCTGGGAAGAGACTTCTGTCTCAACCTAGACCTTTATATTGTTGACCTCGGATCAGGTAGGAATACCCGCTGAACTTAAGCATATCAATAAGCGGAGGAAAAGAAACCAACAGGGATTGCCTCAGTAACGGCGAGTGAAGCGGCAACAGCTCAAATTTGAAATCTGGCATCCGCCCGAGTTGTAATTTGCAGAGGAAGCTTTTGACGAGGTTCCTTCCGAGTGCCCTGGAATGGGACGCCACAGAGGGTGAGAGCCCCGTATGGCAGGATACCGAGTCTCTGTATAGCTCCTTCGACGAGTCGAGTAGTTTGGGAATGCTGCTCAAAATGGGAGGTAAATTTCTTCTAAAGCTAAATATTGGCCAGAGACCGATAGCGCACAAGTAGAGTGATCGAAAGATGAAAAGCACTTTGAAAAGAGGGTTAAATAGCACGTGAAATTGCTGAAAGGGAAGCGCTTGTGACCAGACTTGTGCCCGGTGAATCATCCAGCGTTCTCGCTGGTGCACTTTGCCGGGTTCAGGCCAGCATCAGTTCGCCGTCGGGGACAAAAGTTTTGGGAACGTGGCTCTTCGGAGTGTTATAACCCATTGCATAATACCCTTCGACGGACTGAGGTTCGCGCATCTGCAAGGATGCTGGCGTAATGGTCATCAGCGACCCGTCTTGAAACACGGACCAAGGAGTCATCCTTACATGCGAGTGTTCGGGTGTAAAACCCCTACGCGAAATGAAAGTGAACGTAGGTGAGAGCTTCGGCGCATCATCGACCGATCCTGATGTCCTCGGATGGATTTGAGTACGAGCATGTAGGGCTGGACCCGAAAGAAGGTGAACTATGCCTGTATAGGGTGAAGCCAGAGGAAACTCTGGTGGAGGCTCGCAGCGGTTCTGACGTGCAAATCGATCGTCAAATATGGGCATGGGGCGAAAGACTA</v>
      </c>
      <c r="Y153" t="str">
        <f t="shared" ref="Y153" si="38">CONCATENATE(W153,"@","k__",O153,";p__",P153,";c__",Q153,";o__",R153,";f__",S153,";g__",C153,";s__",C153,"_",D153)</f>
        <v>SH999152.vgFU_yes_refs@k__Fungi;p__Ascomycota;c__Sordariomycetes;o__Incertae_sedis;f__Incertae_sedis;g__Campylospora;s__Campylospora_sp.</v>
      </c>
    </row>
    <row r="154" spans="1:25">
      <c r="A154" s="12" t="s">
        <v>1643</v>
      </c>
      <c r="C154" s="94" t="s">
        <v>2232</v>
      </c>
      <c r="D154" s="94" t="s">
        <v>1658</v>
      </c>
      <c r="K154" t="s">
        <v>780</v>
      </c>
      <c r="L154" t="s">
        <v>2234</v>
      </c>
      <c r="O154" t="s">
        <v>975</v>
      </c>
      <c r="P154" t="s">
        <v>980</v>
      </c>
      <c r="Q154" t="s">
        <v>994</v>
      </c>
      <c r="R154" t="s">
        <v>995</v>
      </c>
      <c r="S154" t="s">
        <v>996</v>
      </c>
      <c r="V154" s="56" t="s">
        <v>2233</v>
      </c>
      <c r="W154" s="13" t="str">
        <f t="shared" ref="W154" si="39">CONCATENATE("SH",V154,".vgFU_",K154,"_refs")</f>
        <v>SH999153.vgFU_yes_refs</v>
      </c>
      <c r="X154" s="12" t="str">
        <f t="shared" ref="X154" si="40">CONCATENATE("&gt;",W154,"#",L154)</f>
        <v>&gt;SH999153.vgFU_yes_refs#ATAGCTGTCTGGCCGCAAGGCCCTGACGCTTCAACCCTTTGTGAACCAAAAAACCATTCGCTTCGGCAGCAGCCAGGTCAGAAACGGCCCGGTTGTCAGCCTGCCGCTAGCACAACCCCTCAAAACTTGCAGTTGAACAATGTCTGACAACCAAATTTTCGAATGAAAATTAAAACTTTCAACAACGGATCTCTTGGTTCCCGCATCGATGAAGAACGCAGCGAAACGCGATAGTTAATGTGAATTGCAGAATTCAGTGAATCATCGAGTCTTTGAACGCACATTGCGCCCATTGGTATTCCATTGGGCATGTCTGTTTGAGCGTCATTACAACCCTCGGTTCCAACCGGTTTTGAGCGTGCCCGGGTCCCCGACCCGGCCGGCTTTAAAGTTGTAAGCTCTGCTGCCCGCCCAGCCCGGCCAGAACATAGTAAAAACTACTTGTTCCCGGTCAGGATTGAAGCGGTGCGGCCTGAACAATACCTACCAAACTCTTAGGTTTGACCTCAGATCAGACAAGGATACCCGCTGAACTTAAGCATATCAATAAGCGGAGGAAAAGAAACCAACAGGGATTGCCTCAGTAACGGCGAGTGAAGCGGCAAGAGCTCAAATTTGAAATCTGGAGCCTTCGGCTTCCGAGTTGTAATTTGAAGAGGATGTTTCGGTCGCGGCCTGGGCCTAAGTTCCTTGGAACAGGACGTCATGGAGGGTGAGAATCCCGTACATGGCTGCAGGCTTGCTTCTATGTGAAACTCCTTCGACGAGTCGAGTTGTTTGGGAATGCAGCTCAAAATGGGTGGTAAATTTCATCTAAAGCTAAATATTGGCGGGAGACCGATAGCGCACAAGTAGAGTGATCGAAAGATGAAAAGCACTTTGAAAAGAGAGTTAAACAGTACGTGAAATTGTTGAAAGGGAAGCGCTTGCGATCAGACTCGCTTTCGGTTGATCAACGTTCCTTCTGGTTCGTGCACTCTGCCGTTTGCGGGCCAGCATCGGTTGGGGCGGCGGGACAAAGGCTTCGGGAATGTGGCTCTCTTCGGGGAGTGTTATAGCCCGTTGCGTCATGCCGTCAGCTCCGACCGAGGTCCGCGGTTCGCCTAGGATGCTGGCTTAATGGTCGTAAGCGACCCGTCTTGAAACACGGACCAAGGAGTCTAACATCTATGCGAGTCTTTGGGTGTCAAACCCATGGGCGAAATGAAAGTGAACGGAGGTGGGAGTCCTCGGATGCACCATCGACCGATCCTGATGTTCTCGGATGGATTTGAGTATGAGCATAGCTGTTGGGACCCGAAAGATGGTGAACTATGCCTGAATAGGGTGAAGCCAGAGGAAACTCTGGTGGAGGCTCGCAGCGGTTCTGACGTGCAAATCGATCGTCAAATT</v>
      </c>
      <c r="Y154" t="str">
        <f t="shared" ref="Y154" si="41">CONCATENATE(W154,"@","k__",O154,";p__",P154,";c__",Q154,";o__",R154,";f__",S154,";g__",C154,";s__",C154,"_",D154)</f>
        <v xml:space="preserve">SH999153.vgFU_yes_refs@k__Fungi;p__Ascomycota;c__Orbiliomycetes;o__Orbiliales;f__Orbiliaceae;g__Dactylellina;s__Dactylellina_appendiculata </v>
      </c>
    </row>
    <row r="155" spans="1:25">
      <c r="A155" s="12" t="s">
        <v>40</v>
      </c>
      <c r="C155" s="94" t="s">
        <v>31</v>
      </c>
      <c r="D155" s="94" t="s">
        <v>41</v>
      </c>
      <c r="K155" t="s">
        <v>780</v>
      </c>
      <c r="L155" t="s">
        <v>2245</v>
      </c>
      <c r="O155" t="s">
        <v>975</v>
      </c>
      <c r="P155" t="s">
        <v>980</v>
      </c>
      <c r="Q155" t="s">
        <v>594</v>
      </c>
      <c r="R155" t="s">
        <v>595</v>
      </c>
      <c r="S155" s="1" t="s">
        <v>984</v>
      </c>
      <c r="V155" s="56" t="s">
        <v>2238</v>
      </c>
      <c r="W155" s="13" t="str">
        <f t="shared" ref="W155" si="42">CONCATENATE("SH",V155,".vgFU_",K155,"_refs")</f>
        <v>SH999154.vgFU_yes_refs</v>
      </c>
      <c r="X155" s="12" t="str">
        <f t="shared" ref="X155" si="43">CONCATENATE("&gt;",W155,"#",L155)</f>
        <v>&gt;SH999154.vgFU_yes_refs#CGGGTAGATCTCCCACCCTTGAATACCATACCTTAGTTGCTTTGGCAGGCCGTGGAAACACCATGGGCTCCGGCTTATGTGTGCCTGCCAGGGGAATCAAAATTCTGTTTTTAGTGATGTCTGAGTACTATATAATAGTTAAAACTTTCAACAACGGATCTCTTGGTTCTGGCATCGATGAAGAACGCAGCGAAATGCGATAAGTAATGTGAATTGCAGAATTCAGTGAATCATCGAATCTTTGAACGCACATTGCGCCCCGTGGTATTCCGCGGGGCATGCCTGTTCGAGCGTCATTTCAACCAATCAAGCCTCGGCTTGGTATTGGGGCCTGCGCCTGCGCAGCCCTTAAACCCAGTGGCGGTGCTATTGAGCTCTGAGCGTAGTAAATCTCCTCGCTATAGGGTCTCGGTAGTTGCTTGCCAACAACCCCCAAATTCTTTCAGGTTGACCTCGGATCAGGTAGGGATACCCGCTGAACTTAAGCATATCAATAAGCGGAGGAAAAGAAACCAACAGGGATTACCTCAGTAACGGCGAGTGAAGCGGTAACAGCTCAAATTTGAAATCTGCCGCAAGGCCGAGTTGTAATTTGTAGAAGATGCTTTGGGTATGGCCCCGGTCTAAGTTCGTTGGAACACGACGTCATAGAGGGTGAGAATCCCGTATGTGACTGGGTGCTTTTGCCTATGTAAAGCTCTTTCGACGAGTCGAGTTGTTTGGGAATGCAGCTCAAAATGGGTGGTATATTTCATCTAAAGCTAAATATTGGCCAGAGACCGATAGCGCACAAGTAGAGTGATCGAAAGATGAAAAGCACTTTGGAAAGAGAGTTAAACAGTACGTGAAATTGTTGAAAGGGAAGCGCTTGCAACCAGACTTGCACGCTGTTGATCATCTAGGCTTCTGTCTGGTGCACTCAGCTGCGTTCAGGCCAGCATCGGTTTCGGTGGTTGGATAAAGGCCTTGGGAATGTAGCTTCTTTCGGGGAGTGTTATAGCCCTCGGTGCAATGCAGCCTACCGGGACCGAGGACCGCGCTTCGGCTAGGATGCTGGCGTAATGGTTGTAAGCGACCCGTCTTGAAACACGGACCAAGGAGTCTAACATCTATGCGAGTGTTTGGGTGTCAAACCCATACGCGTAATTAACGTGAACGGAGGTAAGAACCCTTAAGGGTGCATTATCGACCGATCCTGATGTCTTCGGATGGATTTGAGTAAGAGCATAGCTGTTGGGACCCGAAAGATGGTGAACTATGCCTGAATAGGGTGAAGCCAGAGGAAACTCTGGTGGAGGCTCGCAGCGGTTCTGACGTGCAAATCGATCGTCAAATTTGGGTATAGGGGCGAAAGACTAATCGA</v>
      </c>
      <c r="Y155" t="str">
        <f t="shared" ref="Y155" si="44">CONCATENATE(W155,"@","k__",O155,";p__",P155,";c__",Q155,";o__",R155,";f__",S155,";g__",C155,";s__",C155,"_",D155)</f>
        <v>SH999154.vgFU_yes_refs@k__Fungi;p__Ascomycota;c__Leotiomycetes;o__Helotiales;f__Helotiaceae;g__Anguillospora;s__Anguillospora_filiformis</v>
      </c>
    </row>
    <row r="156" spans="1:25">
      <c r="A156" s="12" t="s">
        <v>131</v>
      </c>
      <c r="C156" s="94" t="s">
        <v>31</v>
      </c>
      <c r="D156" s="94" t="s">
        <v>41</v>
      </c>
      <c r="K156" t="s">
        <v>780</v>
      </c>
      <c r="L156" t="s">
        <v>2239</v>
      </c>
      <c r="O156" t="s">
        <v>975</v>
      </c>
      <c r="P156" t="s">
        <v>980</v>
      </c>
      <c r="Q156" t="s">
        <v>594</v>
      </c>
      <c r="R156" t="s">
        <v>595</v>
      </c>
      <c r="S156" s="1" t="s">
        <v>984</v>
      </c>
      <c r="V156" s="56" t="s">
        <v>2240</v>
      </c>
      <c r="W156" s="13" t="str">
        <f t="shared" ref="W156" si="45">CONCATENATE("SH",V156,".vgFU_",K156,"_refs")</f>
        <v>SH999155.vgFU_yes_refs</v>
      </c>
      <c r="X156" s="12" t="str">
        <f t="shared" ref="X156" si="46">CONCATENATE("&gt;",W156,"#",L156)</f>
        <v>&gt;SH999155.vgFU_yes_refs#CCCTTGAATACTATACCTTAGTTGCTTTGGCAGGCCGTGGAAACACCGTGGGCTCCGGCTTATGCGTGCCTGCCAGGGGAATAAAAAACTCTGTTTTTAGTGATGTCTGAGTACTATATAATAGTTAAAACTTTCAACAACGGATCTCTTGGTTCTGGCATCGATGAAGAACGCAGCGAAATGCGATAAGTAATGTGAATTGCAGAATTCAGTGAATCATCGAATCTTTGAACGCACATTGCGCCCCGTGGTATTCCGCGGGGCATGCCTGTTCGAGCGTCATTTCAACCAATCAAGCCTCGGCTTGGTATTGGGGCCTGCGCCTGCGCAGCCCTTAAACCTAGTGGCGGTGCTATTGAGCTCTGAGCGTAGTAAATCTCCTCGCTATAGGGTCTCGGTAGTTGCTTGCCAACAACCCCGATTTTTTTCAGGTTGACCTCGGATCAGGTAGGGATACCCGCTGAACTTAAGCATATCAATAAGCGGAGGAAAAGAAACCAACAGGGATTACCTCAGTAACGGCGAGTGAAGCGGTAACAGCTCAAATTTGAAATCTGCCGCAAGGCCGAGTTGTAATTTGTAGAAGATGCTTTGGGTATGGCCCCGGTCTAAGTTCGTTGGAACACGACGTCATAGAGGGTGAGAATCCCGTATGTGACTGGGTGCTTTTGCCTATGTAAAGCTCTTTCGACGAGTCGAGTTGTTTGGGAATGCAGCTCAAAATGGGTGGTATATTTCATCTAAAGCTAAATATTGGCCAGAGACCGATAGCGCACAAGTAGAGTGATCGAAAGATGAAAAGCACTTTGGAAAGAGAGTTAAACAGTACGTGAAATTGTTGAAAGGGAAGCGCTTGCAACCAGACTTGCACGCTGTTGATCATCTAGGCTTCTGTCTGGTGCACTCAACTGCGTTCAGGCCAGCATCGGTTTTGGTGGTTGGATAAAGGCCTTGGGAATGTAGCTTCTTTCGGGGAGTGTTATAGCCCTCGGTGCAATGCAGCCTACTGGGACCGAGGACCGCGCTTCGGCTAGGATGCTGGCGTAATGGTTGTAAGCGACCCGTCTTGAAACACGGACCAAGGAGTCTAACATCTATGCGAGTGTTTGGGTGTCAAACCCATACGCGTAATTAACGTGAACGGAGGTAAGAACCCTTAAGGGTGCATTATCGACCGATCCTGATGTCTTCGGATGGATTTGAGTAAGAGCATAGCTGTTGGGACCCGAAAGATGGTGAACTATGCCTGAATAGGGTGAAGCCAGAGGAAACTCTGGTGGAGGCTCGCAGCGGTTCTGACGTGCAAATCGATCGTCAAATTTGGGTATAGGGGCGAAAGACTA</v>
      </c>
      <c r="Y156" t="str">
        <f t="shared" ref="Y156" si="47">CONCATENATE(W156,"@","k__",O156,";p__",P156,";c__",Q156,";o__",R156,";f__",S156,";g__",C156,";s__",C156,"_",D156)</f>
        <v>SH999155.vgFU_yes_refs@k__Fungi;p__Ascomycota;c__Leotiomycetes;o__Helotiales;f__Helotiaceae;g__Anguillospora;s__Anguillospora_filiformis</v>
      </c>
    </row>
    <row r="157" spans="1:25">
      <c r="A157" s="12" t="s">
        <v>415</v>
      </c>
      <c r="C157" s="94" t="s">
        <v>2061</v>
      </c>
      <c r="D157" s="94" t="s">
        <v>416</v>
      </c>
      <c r="K157" t="s">
        <v>780</v>
      </c>
      <c r="L157" t="s">
        <v>2242</v>
      </c>
      <c r="O157" t="s">
        <v>975</v>
      </c>
      <c r="P157" t="s">
        <v>980</v>
      </c>
      <c r="Q157" t="s">
        <v>994</v>
      </c>
      <c r="R157" t="s">
        <v>995</v>
      </c>
      <c r="S157" t="s">
        <v>996</v>
      </c>
    </row>
    <row r="158" spans="1:25">
      <c r="A158" s="12" t="s">
        <v>1636</v>
      </c>
      <c r="C158" s="94" t="s">
        <v>201</v>
      </c>
      <c r="D158" s="94" t="s">
        <v>451</v>
      </c>
      <c r="K158" t="s">
        <v>780</v>
      </c>
      <c r="L158" t="s">
        <v>2243</v>
      </c>
      <c r="O158" t="s">
        <v>975</v>
      </c>
      <c r="P158" t="s">
        <v>980</v>
      </c>
      <c r="Q158" t="s">
        <v>983</v>
      </c>
      <c r="R158" s="1" t="s">
        <v>1886</v>
      </c>
      <c r="S158" s="1" t="s">
        <v>1886</v>
      </c>
    </row>
    <row r="159" spans="1:25">
      <c r="A159" s="12" t="s">
        <v>309</v>
      </c>
      <c r="C159" s="94" t="s">
        <v>310</v>
      </c>
      <c r="D159" s="94" t="s">
        <v>20</v>
      </c>
      <c r="K159" t="s">
        <v>780</v>
      </c>
      <c r="L159" t="s">
        <v>2244</v>
      </c>
      <c r="P159" t="s">
        <v>980</v>
      </c>
      <c r="Q159" t="s">
        <v>983</v>
      </c>
      <c r="R159" s="1" t="s">
        <v>1886</v>
      </c>
      <c r="S159" s="1" t="s">
        <v>1886</v>
      </c>
    </row>
  </sheetData>
  <phoneticPr fontId="4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31"/>
  <sheetViews>
    <sheetView workbookViewId="0">
      <selection activeCell="L18" sqref="L18"/>
    </sheetView>
  </sheetViews>
  <sheetFormatPr defaultRowHeight="13.2"/>
  <cols>
    <col min="1" max="1" width="10.109375" style="1" customWidth="1"/>
    <col min="3" max="3" width="8.88671875" style="2"/>
    <col min="4" max="4" width="10.5546875" style="2" customWidth="1"/>
    <col min="8" max="8" width="11.44140625" customWidth="1"/>
    <col min="11" max="11" width="11" customWidth="1"/>
    <col min="13" max="13" width="2.44140625" customWidth="1"/>
    <col min="14" max="14" width="3.33203125" customWidth="1"/>
    <col min="20" max="20" width="3" customWidth="1"/>
    <col min="21" max="21" width="2.88671875" customWidth="1"/>
    <col min="22" max="22" width="8.33203125" style="61" customWidth="1"/>
    <col min="23" max="23" width="23.5546875" style="45" customWidth="1"/>
    <col min="24" max="24" width="20" customWidth="1"/>
    <col min="25" max="25" width="18" customWidth="1"/>
  </cols>
  <sheetData>
    <row r="1" spans="1:25" s="52" customFormat="1" ht="27.6" customHeight="1">
      <c r="A1" s="46" t="s">
        <v>0</v>
      </c>
      <c r="B1" s="47" t="s">
        <v>33</v>
      </c>
      <c r="C1" s="47" t="s">
        <v>1</v>
      </c>
      <c r="D1" s="47" t="s">
        <v>2</v>
      </c>
      <c r="E1" s="47" t="s">
        <v>25</v>
      </c>
      <c r="F1" s="47" t="s">
        <v>5</v>
      </c>
      <c r="G1" s="47" t="s">
        <v>6</v>
      </c>
      <c r="H1" s="48" t="s">
        <v>4</v>
      </c>
      <c r="I1" s="49" t="s">
        <v>8</v>
      </c>
      <c r="J1" s="47" t="s">
        <v>7</v>
      </c>
      <c r="K1" s="47" t="s">
        <v>735</v>
      </c>
      <c r="L1" s="47" t="s">
        <v>999</v>
      </c>
      <c r="M1" s="53" t="s">
        <v>32</v>
      </c>
      <c r="N1" s="47" t="s">
        <v>32</v>
      </c>
      <c r="O1" s="47" t="s">
        <v>974</v>
      </c>
      <c r="P1" s="47" t="s">
        <v>976</v>
      </c>
      <c r="Q1" s="47" t="s">
        <v>977</v>
      </c>
      <c r="R1" s="47" t="s">
        <v>978</v>
      </c>
      <c r="S1" s="47" t="s">
        <v>979</v>
      </c>
      <c r="U1" s="53"/>
      <c r="V1" s="60" t="s">
        <v>1342</v>
      </c>
      <c r="W1" s="55" t="s">
        <v>1343</v>
      </c>
      <c r="X1" s="55" t="s">
        <v>1346</v>
      </c>
      <c r="Y1" s="55" t="s">
        <v>1479</v>
      </c>
    </row>
    <row r="2" spans="1:25" ht="14.4">
      <c r="A2" t="s">
        <v>1482</v>
      </c>
      <c r="B2" s="76"/>
      <c r="C2" s="2" t="s">
        <v>31</v>
      </c>
      <c r="D2" s="2" t="s">
        <v>202</v>
      </c>
      <c r="E2" s="76"/>
      <c r="F2" s="76"/>
      <c r="G2" s="76"/>
      <c r="H2" s="77"/>
      <c r="I2" s="75"/>
      <c r="J2" s="76"/>
      <c r="K2" t="s">
        <v>1480</v>
      </c>
      <c r="L2" t="s">
        <v>1481</v>
      </c>
      <c r="M2" s="75" t="s">
        <v>32</v>
      </c>
      <c r="N2" s="75" t="s">
        <v>32</v>
      </c>
      <c r="O2" t="s">
        <v>975</v>
      </c>
      <c r="P2" t="s">
        <v>980</v>
      </c>
      <c r="Q2" t="s">
        <v>594</v>
      </c>
      <c r="R2" t="s">
        <v>595</v>
      </c>
      <c r="S2" t="s">
        <v>1886</v>
      </c>
      <c r="V2" s="61">
        <v>999501</v>
      </c>
      <c r="W2" s="13" t="str">
        <f>CONCATENATE("SH",V2,".vgFU_",K2,"_refs")</f>
        <v>SH999501.vgFU_MH860239_refs</v>
      </c>
      <c r="X2" s="12" t="str">
        <f>CONCATENATE("&gt;",W2,"#",L2)</f>
        <v>&gt;SH999501.vgFU_MH860239_refs#TGGGAGGGGAAAAAAAATGTAACAAGGTTTCCGTAGGTGAACCTGCGGAAGGATCATTACAGTAGGCCCGGGCCGCAAGGATCCGGTGCCGTACATCTTAGATTTGCTACCTCTCCGGAAACGGAGGGGCCCATCTCTAAACCCTGTGTTAACGTACCTTTGTTGCTTTGGCAGGCCGCGGCCTCCGCGGCGGGCTCACGCTCGCCTGCGCCTGCCAGAGGACCCAACTCTTGATTTTAGTGATGTCTGAGTACTATTAAATAGTTAAAACTTTCAACAACGGATCTCTTGGTTCTGGCATCGATGAAGAACGCAGCGAAATGCGATAAGTAATGTGAATTGCAGAATTCAGTGAATCATCGAATCTTTGAACGCACATTGCGCCCGCTGGTATTCCGGCGGGCATGCCTGTTCGAGCGTCATTATGACCAACTCACGCTCCGCGTGGTCTTGGGGCCCGCTGCTTCGGCGGCCCCTAAACGCAGTGGCGGTGCCGTGCGGCTTCTCAGCGTAGTAATTCTTCTCGCTACAGGGTCCGGACGGTGCTGGCCAGCAACCCCAACTATACTAGGTGACCTCGGATCAGGTAGGGATACCCGCTGAACTAAGCATATCTAAGGGGGGGAGAA</v>
      </c>
      <c r="Y2" t="str">
        <f>CONCATENATE(W2,"@","k__",O2,";p__",P2,";c__",Q2,";o__",R2,";f__",S2,";g__",C2,";s__",C2,"_",D2)</f>
        <v>SH999501.vgFU_MH860239_refs@k__Fungi;p__Ascomycota;c__Leotiomycetes;o__Helotiales;f__Incertae_sedis;g__Anguillospora;s__Anguillospora_curvula</v>
      </c>
    </row>
    <row r="3" spans="1:25" ht="14.4">
      <c r="A3" s="1" t="s">
        <v>1556</v>
      </c>
      <c r="B3" s="58"/>
      <c r="C3" s="2" t="s">
        <v>217</v>
      </c>
      <c r="D3" s="2" t="s">
        <v>1483</v>
      </c>
      <c r="E3" s="1"/>
      <c r="H3" s="9"/>
      <c r="I3" s="6"/>
      <c r="K3" s="1" t="s">
        <v>1484</v>
      </c>
      <c r="L3" t="s">
        <v>1485</v>
      </c>
      <c r="M3" s="57"/>
      <c r="N3" s="4"/>
      <c r="O3" t="s">
        <v>975</v>
      </c>
      <c r="P3" t="s">
        <v>980</v>
      </c>
      <c r="Q3" t="s">
        <v>594</v>
      </c>
      <c r="R3" t="s">
        <v>595</v>
      </c>
      <c r="S3" t="s">
        <v>1886</v>
      </c>
      <c r="V3" s="61">
        <v>999502</v>
      </c>
      <c r="W3" s="13" t="str">
        <f t="shared" ref="W3:W4" si="0">CONCATENATE("SH",V3,".vgFU_",K3,"_refs")</f>
        <v>SH999502.vgFU_AF411027_refs</v>
      </c>
      <c r="X3" s="12" t="str">
        <f t="shared" ref="X3:X4" si="1">CONCATENATE("&gt;",W3,"#",L3)</f>
        <v>&gt;SH999502.vgFU_AF411027_refs#GCGGAAGATCATTACCGAGTTCATGCCCTTCGGGGTAGATCTCCCACCCTTTGTATACTATACCTTTGTTGCTTTGGCGGGCCGCCTAGCTACTGGCTTCGGCTGGTAAGTGCCCGCCAGAGAACCCAAAACCCTGAATTATTAGTGNCGTCTGAGTAAAATATTTAATATTTAAAACTTTCAACAACGGATCTCTTGGCTCTGGCATCGATGAAGAACGCAGCGAAATGCGATAAGTAATGTGAATTGCAGAATTCAGTGAATCATCGAATCTTTGAACGCACATTGCGCCCCTTGGTATTCCGAGGGGCATGCCTATTCGAGCGTCATTATCACCCCTCAAGCCTAGCTTGGTGTTGAGACCTGCTGTCAAGGCAGTCTCTAAAATCAGTGGCAGTGCTGTCAGGCTCTAAGCGTANTAAATTCATCGCTATAGACACCTGGNGGACACTCGCCAGAACCCCCCATTTTTTAATGATTGACCTCGGATTAGGTAGGGATACCCGCTGAACTTAA</v>
      </c>
      <c r="Y3" t="str">
        <f t="shared" ref="Y3:Y35" si="2">CONCATENATE(W3,"@","k__",O3,";p__",P3,";c__",Q3,";o__",R3,";f__",S3,";g__",C3,";s__",C3,"_",D3)</f>
        <v>SH999502.vgFU_AF411027_refs@k__Fungi;p__Ascomycota;c__Leotiomycetes;o__Helotiales;f__Incertae_sedis;g__Tetracladium;s__Tetracladium_maxilliforme</v>
      </c>
    </row>
    <row r="4" spans="1:25" ht="14.4">
      <c r="A4" t="s">
        <v>1488</v>
      </c>
      <c r="B4" s="58"/>
      <c r="C4" s="2" t="s">
        <v>164</v>
      </c>
      <c r="D4" s="2" t="s">
        <v>536</v>
      </c>
      <c r="E4" s="1"/>
      <c r="H4" s="9"/>
      <c r="I4" s="6"/>
      <c r="K4" t="s">
        <v>1487</v>
      </c>
      <c r="L4" t="s">
        <v>1486</v>
      </c>
      <c r="M4" s="57"/>
      <c r="N4" s="4"/>
      <c r="O4" t="s">
        <v>975</v>
      </c>
      <c r="P4" t="s">
        <v>980</v>
      </c>
      <c r="Q4" t="s">
        <v>594</v>
      </c>
      <c r="R4" t="s">
        <v>595</v>
      </c>
      <c r="S4" s="1" t="s">
        <v>984</v>
      </c>
      <c r="V4" s="61">
        <v>999503</v>
      </c>
      <c r="W4" s="13" t="str">
        <f t="shared" si="0"/>
        <v>SH999503.vgFU_DQ202517_refs</v>
      </c>
      <c r="X4" s="12" t="str">
        <f t="shared" si="1"/>
        <v>&gt;SH999503.vgFU_DQ202517_refs#CATTACAGAGTTCATGCCCTCACGGGTAGATCTCCCACCCTTGAATATTATACCTTCGTTGCTTTGGCAGGCCGTGGAAACACCAGAGGCTCCGGCTGATGCGTGCCTGCCAGAGGAAACACAAACTCTGTTTTTAGTGATGTCTGAGTACTATATAATAGTTAAAACTTTCAACAACGGATCTCTTGGTTCTGGCATCGATGAAGAACGCAGCGAAATGCGATAAGTAATGTGAATTGCAGAATTCAGTGAATCATCGAATCTTTGAACGCACATTGCGCCCCGTGGTATTCCGCGGGGCATGCCTGTTCGAGCGTCATTTCAACCCATCATGCTTCGGCATGGTCTTGGGGCCTGCGGTTTCGCAGCCTCTAAACGCAGTGGCGGTGCTATTGAGCTCTGAGCGTAGTAATTCTTCTCGCTATAGGGTCTCGGTGGTGACTTGCCAACAACCCCCCATTTTTATCAAGGTTGACCTCCGGAGTGCAGGGTTGGGATACCCGCTGAACTTAAGCATATCAATAAGCCGGAGG</v>
      </c>
      <c r="Y4" t="str">
        <f t="shared" si="2"/>
        <v>SH999503.vgFU_DQ202517_refs@k__Fungi;p__Ascomycota;c__Leotiomycetes;o__Helotiales;f__Helotiaceae;g__Varicosporium;s__Varicosporium_elodeae</v>
      </c>
    </row>
    <row r="5" spans="1:25" s="63" customFormat="1" ht="14.4">
      <c r="A5" s="27" t="s">
        <v>1492</v>
      </c>
      <c r="B5" s="82" t="s">
        <v>1877</v>
      </c>
      <c r="C5" s="63" t="s">
        <v>85</v>
      </c>
      <c r="D5" s="63" t="s">
        <v>86</v>
      </c>
      <c r="H5" s="79"/>
      <c r="I5" s="80"/>
      <c r="K5" s="27" t="s">
        <v>1493</v>
      </c>
      <c r="L5" s="81" t="s">
        <v>1494</v>
      </c>
      <c r="M5" s="80"/>
      <c r="N5" s="80"/>
      <c r="O5" s="27" t="s">
        <v>975</v>
      </c>
      <c r="P5" s="27" t="s">
        <v>980</v>
      </c>
      <c r="Q5" s="27" t="s">
        <v>594</v>
      </c>
      <c r="R5" s="27" t="s">
        <v>595</v>
      </c>
      <c r="S5" s="27" t="s">
        <v>984</v>
      </c>
      <c r="V5" s="70">
        <v>999504</v>
      </c>
      <c r="W5" s="66" t="str">
        <f t="shared" ref="W5:W30" si="3">CONCATENATE("SH",V5,".vgFU_",K5,"_refs")</f>
        <v>SH999504.vgFU_DQ202518_refs</v>
      </c>
      <c r="X5" s="66" t="str">
        <f t="shared" ref="X5:X30" si="4">CONCATENATE("&gt;",W5,"#",L5)</f>
        <v>&gt;SH999504.vgFU_DQ202518_refs#CATTAAATGCTAGCAGTCGTCAAGCCGACTGCGCGCCCGGAGCGCCGCCACAACCTGGCGGCGTGTCGTCCCCTCTAGCCCACCCGGCCGCGTGCCGGGTGGGGGGTGGTCGGCCGCCGGGGCCCTAGCACACCCTCTGATAACTCTACCTTTGTTGCTTTGGCGGGCCGCCGTTCGGCTCTCGGCCTCGTGCTGGGACGCGCCCGCCAGAGGACCCAACTCTTGATTTTAGTGACGTCCGAGTACTATATAATAGTTAAAACTTTCAACAACGGATCTCTTGGTTCTGGCATCGATGAAGAACGCAGCGAAATGCGATAAGTAATGTGAATTGCAGAATTCAGTGAATCATCGAATCTTTGAACGCACATTGCGCCCCGTGGTATTCCGCGGGGCATGCCTGTTCGAGCGTCATTATGACCAATCACGCCTGGCGTGGTCTTGGGGTCTGCCGCCTGGCAACCCTTAAACGCAGTGGCGGCGCCGCGGGGCTCTCAGCGTAGTAACTTCTCTCGCTGTAGGGTCCTCGCGGAGGCTGGCCAGCAACCCTCAACTCCTTAGGTAATCCTCGGATCAGGTAGGGATACCCGCTGAACTTAAGCATATCAATAA</v>
      </c>
      <c r="Y5" t="str">
        <f t="shared" si="2"/>
        <v>SH999504.vgFU_DQ202518_refs@k__Fungi;p__Ascomycota;c__Leotiomycetes;o__Helotiales;f__Helotiaceae;g__Dimorphospora;s__Dimorphospora_foliicola</v>
      </c>
    </row>
    <row r="6" spans="1:25">
      <c r="A6" t="s">
        <v>1498</v>
      </c>
      <c r="B6" s="1"/>
      <c r="C6" s="2" t="s">
        <v>50</v>
      </c>
      <c r="D6" s="2" t="s">
        <v>1497</v>
      </c>
      <c r="E6" s="1"/>
      <c r="H6" s="9"/>
      <c r="I6" s="6"/>
      <c r="K6" s="1" t="s">
        <v>1496</v>
      </c>
      <c r="L6" t="s">
        <v>1495</v>
      </c>
      <c r="M6" s="57"/>
      <c r="N6" s="4"/>
      <c r="O6" t="s">
        <v>975</v>
      </c>
      <c r="P6" t="s">
        <v>980</v>
      </c>
      <c r="Q6" t="s">
        <v>594</v>
      </c>
      <c r="R6" t="s">
        <v>595</v>
      </c>
      <c r="S6" s="1" t="s">
        <v>1839</v>
      </c>
      <c r="V6" s="61">
        <v>999505</v>
      </c>
      <c r="W6" s="13" t="str">
        <f t="shared" si="3"/>
        <v>SH999505.vgFU_DQ202519_refs</v>
      </c>
      <c r="X6" s="12" t="str">
        <f t="shared" si="4"/>
        <v>&gt;SH999505.vgFU_DQ202519_refs#CATTACAGTGTTCCCTGCCCTTCGGGGTAGGATCGCCACCCTTGATTATTTATGAATGTTGCTTTGGCGGGCCTCGCAGCCTAGCCGCGCCCCGGCTTCGGACGGGGGAGCGCCCGCCAGAGGATTCTACAAACCTGATTATTAGTGTCGTCTGAGTACTATATAATAGTTAAAACTTTCAACAACGGATCTCTTGGTTCTGGCATCGATGAAGAACGCAGCGAAATGCGATAAGTAATGTGAATTGCAGAATTCAGTGAATCATCGAATCTTTGAACGCACATTGCGCCCCGTGGTATTCCGCGGGGCATGCCTGTTCGAGCGTCATTATAACCAATCCAGCTCGCTGGGTCTTGGGCACCGCCTCCTGGCGGGCCTCAAAATCAGTGGCGGTACGGCCGGGCTCTAAGCGTAGTAAACTTTCTCGCTATAGGGTCCCGGGCGGCAGCTAGCCAGCAACCCCCAATCTTTCAGCAGGTAGACCTCGGATCAGGTAGGGATACCCGCTGAACTTAAGCATATCAATA</v>
      </c>
      <c r="Y6" t="str">
        <f t="shared" si="2"/>
        <v>SH999505.vgFU_DQ202519_refs@k__Fungi;p__Ascomycota;c__Leotiomycetes;o__Helotiales;f__Tricladiaceae;g__Tricladium;s__Tricladium_terrestre</v>
      </c>
    </row>
    <row r="7" spans="1:25">
      <c r="A7" t="s">
        <v>1500</v>
      </c>
      <c r="B7" s="1"/>
      <c r="C7" s="2" t="s">
        <v>46</v>
      </c>
      <c r="D7" s="2" t="s">
        <v>47</v>
      </c>
      <c r="E7" s="1"/>
      <c r="H7" s="9"/>
      <c r="I7" s="6"/>
      <c r="K7" t="s">
        <v>1499</v>
      </c>
      <c r="L7" t="s">
        <v>1501</v>
      </c>
      <c r="M7" s="57"/>
      <c r="N7" s="4"/>
      <c r="O7" t="s">
        <v>975</v>
      </c>
      <c r="P7" t="s">
        <v>980</v>
      </c>
      <c r="Q7" t="s">
        <v>594</v>
      </c>
      <c r="R7" t="s">
        <v>595</v>
      </c>
      <c r="S7" s="1" t="s">
        <v>1839</v>
      </c>
      <c r="V7" s="61">
        <v>999506</v>
      </c>
      <c r="W7" s="13" t="str">
        <f t="shared" si="3"/>
        <v>SH999506.vgFU_DQ202520_refs</v>
      </c>
      <c r="X7" s="12" t="str">
        <f t="shared" si="4"/>
        <v>&gt;SH999506.vgFU_DQ202520_refs#CATTAAAAAGCGATGCCGCAAGGCACCCGCACCCGTGTTTACCAACTCTTGTTGCTTTGGCAGGCCGTGGCCTCCACTGTGGGCTTAAGCCTGCACGTGCCTGCCAGAGGACCAAACTCTGAAATTTAGTGATGTCTGAGTACTATATAATAGTTAAAACTTTCAACAACGGATCTCTTGGTTCTGGCATCGATGAAGAACGCAGCGAAATGCGATAAGTAATGTGAATTGCAGAATTCAGTGAATCATCGAATCTTTGAACGCACATTGCGTCCCTGTGGTATTCCGCAGGGCATGCCTGTTCGAGCGTCATTAATACCACTCAAGCCTGGCTTGGTGTTGGGGTTCGCGGTCCCGCGGCTCCTAAACCCAGTGGCGGTGCCGGTTGGCTCTACGCGTAGTAACTTCTCTCGCGTCTGGGTCCCGCCGGTGTCCTGCCAGAACCCCCCATTTTTTAAGGTGACCTCGATCAGGTAGGGATACCCGCTGAACTTAAGCATATCAATAACCGGGAGG</v>
      </c>
      <c r="Y7" t="str">
        <f t="shared" si="2"/>
        <v>SH999506.vgFU_DQ202520_refs@k__Fungi;p__Ascomycota;c__Leotiomycetes;o__Helotiales;f__Tricladiaceae;g__Variocladium;s__Variocladium_giganteum</v>
      </c>
    </row>
    <row r="8" spans="1:25">
      <c r="A8"/>
      <c r="B8" s="1"/>
      <c r="C8" s="2" t="s">
        <v>217</v>
      </c>
      <c r="D8" s="2" t="s">
        <v>1502</v>
      </c>
      <c r="E8" s="1"/>
      <c r="H8" s="9"/>
      <c r="I8" s="6"/>
      <c r="J8" s="1" t="s">
        <v>1170</v>
      </c>
      <c r="K8" s="1" t="s">
        <v>1503</v>
      </c>
      <c r="L8" t="s">
        <v>1504</v>
      </c>
      <c r="M8" s="57"/>
      <c r="N8" s="4"/>
      <c r="O8" t="s">
        <v>975</v>
      </c>
      <c r="P8" t="s">
        <v>980</v>
      </c>
      <c r="Q8" t="s">
        <v>594</v>
      </c>
      <c r="R8" t="s">
        <v>595</v>
      </c>
      <c r="S8" t="s">
        <v>1886</v>
      </c>
      <c r="V8" s="61">
        <v>999507</v>
      </c>
      <c r="W8" s="13" t="str">
        <f t="shared" si="3"/>
        <v>SH999507.vgFU_EU883420_refs</v>
      </c>
      <c r="X8" s="12" t="str">
        <f t="shared" si="4"/>
        <v>&gt;SH999507.vgFU_EU883420_refs#AGCATCTATACTGTGAAACTGCGAATGGCTCATTAAATCAGTTATCGTTTATTTGATAGTACCTTACTACTTGGATAACCGTGGTAATTCTAGAGCTAATACATGCTAAAAACCCCGACTTTTGGAGGGGTGTATTTATTAGATAAAAAACCAATGCCCTTCGGGGCTCCTTGGTGATTCATAATAACTTAACGAATCGCATGGCCTTGTGCCGGCGATGGTTCATTCAAATTTCTGCCCTATCAACTTTCGATGGTTAGGTCTTGGCTAACCATGGTTTCAACGGGTAACGGGGAATTAGGGTTCTATTCCGGAGAGTGAGCCTGAGAAACGGCTAACACATCCAAGGAAGGCAGCAGGCGCGCAAATTACCCAATCCCGACACGGGGAGGTAGTGACAATAAATACTGATCCAGGGCTCTTTTGGGTCTTGGAATTGGAATGAGTACAATTTAAATCCCTTAACGAGGAACAATTGGAGGGCAAGTCTGGTGCCAGCAGCCGCGGTAATTCCAGCTCCAATAGCGTATATTAAAGTTGTTGCAGTTAAAAAGCTCGTAGTTGAACCTTGGGTCTGGCTGGCCGGTCCGCCTCACCGCGTGTACTGGTCCGGCCGGACCTTTCCTTCTGGGGAATCGCATGCCCTTCACTGGGTGTGTCGAGGATCCAGGACTTTTACTTTGAAAAAATTAGAGTGTTCAAAGCAGGCCTATGCTCGAATACATTAGCATGGAATAATAGAATAGGACGTGTGGTTCTATTTTGTTGGTTTCTAGGACCGCCGTAATGATTAATAGGGATAGTCGGGGGCATCAGTATTCAATTGTCAGAGGTGAAATTCTTGGATTTATTGAAGACTAACTACTGCGAAAGCATTTGCCAAGGATGTTTTCATTAATCAGTGAACGAAAGTTAGGGGATCGAAGACGATCAGATACCGTCGTAGTCTTAACCATAAACTATGCCGACTAGGGATCGGGCGATGTTACTTTTTTGACTCGCTCGGCACCTTACGAGAAATCAAAGTCTTTGGGTTCTGGGGGGAGTATGGTCGCAAGGCTGAAACTTAAAGAAATTGACGGAAGGGCACCACCAGGAGTGGAGCCTGCGGCTTAATTTGACTCAACACGGGGAAACTCACCAGGTCCAGACACAATAAGGATTGACAGATTGAGAGCTCTTTCTTGATTTTGTGGGTGGTGGTGCATGGCCGTTCTTAGTTGGTGGAGTGATTTGTCTGCTTAATTGCGATAACGAACGAGACTTTGACTTTTAAATAGCTAGGCTAGCTTTGGCTGGTCGCTGGCTTCTTAGAAGGACTATTTGCTCAAGCAAATGGAAGTGCGAAGCAATAACAGGTCTGTGATGCCCTTAGATGTTCTGGGCCGCACGCGCGCTACACTGACAGAGCCAACGAGTTCTTCCTTAGCCGAAAGGTTTGGGTAATCTTGTTAAACTCTGTCGTGCTGGGGATAGAGCATTGCAATTATTGCTCTTCAACGAGGAATTCCTAGTAAGCGCAAGTCATCAGCTTGCGCTGATTACGTCCCTGCCCTTTGTACACACCGCCCGTCGCTACTACCGATTGAATGATCCAGTGAGGCTTTCGGACTGGCCCAGGAAGAGTGGCAACACTCATCTAGGGCCGGAAAGTTGTCCAAACTTGGTCATTTAGAGGAAGTAAAAGTCGTAACAAGGTTTCCGTAGGTGAACCTGCGGAAGGATCATTACCGAGTTCATGCCCTATAAACGGGTAGATCTCCCACCCTTTGTATACCTTTACCTTTGTTGCTTTGGCGGGCCGCCTAGCTACTGGCTTCGGCTGGTAAGTGCCCGCCAGAGGACCCAAAACCCTGAATTATTCGTGTCGTCTGAGTAAAATATTTTTAATATTTAAAACTTTCAACAACGGATCTCTTGGCTCTGGCATCGATGAAGAACGCAGCGAAATGCGATAAGTAATGTGAATTGCAGAATTCAGTGAATCATCGAATCTTTGAACGCACATTGCGCCCCTTGGTATTCCGAGGGGCATGCCTATTCGAGCGTCATTATCACCCCTCAAGCCTCAGCTTGGTGTTGAGGCCTGCTGTGAAGGCAGCCTCTAAAATCAGTGGCAGTGCTGTCAGGCTCTAAGCGTAGTAAACTTCATCGCTATAGACACCGGATGGACACTCGCCAGAACCCCCCCATCTTTTAATGATTGACCTCGGATTAGGTAGGGATACCCGCTGAACTTAAGCATATCAATAAGCGGAGGAAAAGAAACCAACAGGGATTGCCTCAGTAACGGCGAGTGAAGCGGCAAAAGCTCAAATTTGAAATCTGGCTCTTTTAGGGTCCGAGTTGTAATTTGTAGAAGATGTTTCGGGTGTGGCTCCGGTTTAAGTTCTTTGGAATATTACATCATAGAGGGTGAGAATCCCGTATGTGACCGGCAGCCTTCGCCTATGTGAAACTCTTTCGACGAGTCGAGTTGTTTGGGAATGCAGCTCAAAATGGGAGGTATATTTCTTCTAAAGCTAAATATTGGCCAGAGACCGATAGCGCACAAGTAGAGTGATCGAAAGATGAAAAGCACTTTGGAAAGAGAGTTAAACAGTACGTGAAATTGTTGAAAGGGAAGCGCTTGCAACCAGACTTGCACGCAGTTGATCATCCGGTGTTCTCACCGGGGCACTCTGCTGCGTTCAGGCCAGCATCGGTTTTGGTGGTTGGATAAAGGCCTTGGGAATGTGGCTTCCTTCGGGGAGTGTTATAGCCCTCGGTGCAATGCAGCCTACCGGGACCGAGGACCGCGCTTCGGCTAGGATGCTGGCGTAATGGTTGTAAGCGACCCGTCTTGAAACACGGACCAAGGAGTCTAACATCTATGCGAGTGTTTGGGTGTTAAACCCATACGCGTAATGAAAGTGAACGGAGGTGAGAACCCTTAAGGGTGCATCATCGACCGGTCCTGATGTCTTCGGATGGATCTGAGTAAGAGCATAGCTGTTGGGACCCGAAAGATGGTGAACTATGCGTGAATAGGGTGAAGCCAGAGGAAACTCTGGTGGAGGCTCGCAGCGGTTCTGACGTGCAAATCGATCGTCAAATTTGCGCATAGGGGCGAAAGACTTATCGAACCATTAATGAGTTACTAGGTGGTTAAGAGCTGATGCCAAAGCATCAACTAGTCCTAAGTCAAGGGCAACACTATCAAATTGTTCGGGGACGTCCCGTTTACTTCCAAGCTACCGCAGCCTGTCGAAAGATTGGTGCGCACCAGGTTAACTGCCTCGGGGATGGTAATAATGCTTTGGATAGGGATAATCCGCAGCCAAGTCCTAAGGGCAGAGATGCCTATGGATGCAGTTCACAGACTAAATGGTAGTGGGCTAGAGTCTCTAGCTTAAGTTATAGTCGAACCCGCTGAGAGATCAGTGTTACAAGGACGAGGAATAGCGAGGTGACTGCCTGAAGAGGTCTCGCTGTTCCGGAGCCTGAAGGAGATGTAAGTCTCTGGAGCAATTGCTAGTAGCTGGTTCCTGCCGAAGTTTCCCTCAGGATAGCAGTGTTGAATTCAGTTTTATGAGGTAAAGCGAATGATTAGAGGCCTTGGGGTTGAAACAACCTTAACCTATTCTCAAACTTTAAATATGTAAGAAGTCCTTGTTACTTAATTGAACGTGGACATTCGAATGTACCAACACTAGTGGGCCATTTTTGGTAAGCAGAACTGGCGATGCGGGATGAACCGAACGTGAAGTTAAGGTGCCGGAATATACGCTCATCAGACACCACAAAAGGTGTTAGTTCATCTAGACAGCAGGACGGTGGCCATGGAAGTCGGAATCCGCTAAGGAATGTGTAACAACTCACCTGCCGAATGAACTAGCCCTGAAAATGGATGGCGCTTAAGCGTATTACCCATACTTCACCGCCAGGGTAGAAACGATGCCCTGGCGAGTAGGCAGGCGTGGAGGTCAGTGACGAAGCCTTGGGGGTGACCCCGGGTAGAACGGCCTCTAGTGCAGATCTTGGTGGTAGTAGCAAATACTCAAATGAGAACTTTGAGGACTGAAGTGGGGAAAGGTTCCATGTGAACAGCAGTTGGACATGGGTTAGTCGATCCTAAGCGATAGGGAAACTCCGTTTTAAATGTGCACTTGTGCACTATCACGCGAAAGGGAAGCCGGTTAATATTCCGGCACCTGGATTTGGATTCTCCACGGCAACGTAACTGAACGCGGAGACGACGGCGGGGGCCCTGGGAAGAGTTCTCTTTTCTTCTTAACAGCCTATCACCCTGAAATCGGTTTGTCCGGAGCTAGGGTTTAATGGTTGGTAGAGCCTGACACCTTTGTCAGGTCCGGTGCGCTCTCGACGTCCCTTGAAAATCCGCGGGAAGAAATAGCTTTCAAGCCAGGTCGTACTCATAACCGCAGCAGGTCTCCAAGGTGAACAGCCTCTAGTTGATAGAACAATGTAGATAAGGGAAGTCGGCAAAATAGATCCGTAACTTCGGGAAAAGGATTGGCTCTAAGGGTTGGGTACGTTGGGCCTTAGGTGGACGTCTCTGGAGCAGGTCGGCACTAGCCTCACGGCCGGCGCCTTTCAGCATCGGGGTACTGACGCCTTTGGCAGGCCTCGGCCGTCCGGCGTACAATTAACAACCAACTTAGAACTGGTACGGACAAGGGGAATCTGACTGTCTAATTAAAACATAGCATTGCGATGGCCAGAAAGTGGTGTTGACGCAATGTGATTTCTGCCCAGTGCTCTGAATGTCAAAGTGAAGTAATTCAACCAAGCGCGGGTAAACGGCGGGAGTAACTATGACTCTCTTAAGGTAGCCAAATGCCTCGTCATCTAATTAGTGACGCGCATGAATGGATTAACGAGATTCCCACTGTCCCTATCTACTATCTAGCGAAACCACAGCCAAGGGAACGGGCTTGGCAGAATCAGCGGGGAAAGAAGACCCTGTTGAGCTTGACTCTAGTTTGACATTGTGAAAAGACATAGGGGGTGTAGAATAGGTGGGAGCGCAAGCGCCGGTGAAATACCACTACCCTTATCGTTTTTTTACTTATTCAATAAAGCGGAACTGGGTGTCAAAGCCCAACTTCTAGCATTAAGGTCCTTCGCGGGCTGATCCGGGTTGAAGACATTGTCAGGTGGGGAGTTTGGCTGGGGCGGCACATCTGTTAAACCATAACGCAGGTGTCCTAAGGGGGACTCATGGAGAACAGAAATCTCCAGTAGAACAAAAGGGTAAAAGTCCCCTTGATTTTGATTTTCAGTGTGAATACAAACCATGAAAGTGTGGCCTATCGATCCTTTAGTCCCTCGAAATTTGAGGCTAGAGGTGCCAGAAAAGTTACCACAGGGATAACTGGCTTGTGGCAGCCAAGCGTTCATAGCGACGTTGCTTTTTGATCCTTCGATGTCGGCTCTTCCTATCATACCGAAGCAGAATTCGGTAAGCGTTGGATTGTTCACCCACTAATAGGGAACGTGAGCTGGGTTTAGACCGTCGTGAGACAGGTTAGTTTTACCCTACTGATGACCGTCACCGCAATGGTAATTGAGCTTAGTACGAGAGGAACCGCTCATTCAGATAATTGGTTTTGCGGCT</v>
      </c>
      <c r="Y8" t="str">
        <f t="shared" si="2"/>
        <v>SH999507.vgFU_EU883420_refs@k__Fungi;p__Ascomycota;c__Leotiomycetes;o__Helotiales;f__Incertae_sedis;g__Tetracladium;s__Tetracladium_apiense</v>
      </c>
    </row>
    <row r="9" spans="1:25">
      <c r="A9"/>
      <c r="B9" s="1"/>
      <c r="C9" s="2" t="s">
        <v>217</v>
      </c>
      <c r="D9" s="2" t="s">
        <v>1509</v>
      </c>
      <c r="E9" s="1"/>
      <c r="H9" s="9"/>
      <c r="I9" s="6"/>
      <c r="J9" s="1" t="s">
        <v>1170</v>
      </c>
      <c r="K9" s="1" t="s">
        <v>1512</v>
      </c>
      <c r="L9" t="s">
        <v>1516</v>
      </c>
      <c r="M9" s="57"/>
      <c r="N9" s="4"/>
      <c r="O9" t="s">
        <v>975</v>
      </c>
      <c r="P9" t="s">
        <v>980</v>
      </c>
      <c r="Q9" t="s">
        <v>594</v>
      </c>
      <c r="R9" t="s">
        <v>595</v>
      </c>
      <c r="S9" t="s">
        <v>1886</v>
      </c>
      <c r="V9" s="61">
        <v>999508</v>
      </c>
      <c r="W9" s="13" t="str">
        <f t="shared" si="3"/>
        <v>SH999508.vgFU_EU883424_refs</v>
      </c>
      <c r="X9" s="12" t="str">
        <f t="shared" si="4"/>
        <v>&gt;SH999508.vgFU_EU883424_refs#AACTGCGAATGGCTCATTAAATCAGTTATCGTTTATTTGATAGTACCTTACTACTTGGATAACCGTGGTAATTCTAGAGCTAATACATGCTAAAAACCCCGACTTTTGGAGGGGTGTATTTATTAGATAAAAAACCAATGCCCTTCGGGGCTCCTTGGTGATTCATAATAACTTAACGAATCGCATGGCCTTGTGCCGGCGATGGTTCATTCAAATTTCTGCCCTATCAACTTTCGATGGTTAGGTCTTGGCTAACCATGGTTTCAACGGGTAACGGGGAATTAGGGTTCTATTCCGGAGAGTGAGCCTGAGAAACGGCTAACACATCCAAGGAAGGCAGCAGGCGCGCAAATTACCCAATCCCGACACGGGGAGGTAGTGACAATAAATACTGATCCAGGGCTCTTTTGGGTCTTGGAATTGGAATGAGTACAATTTAAATCCCTTAACGAGGAACAATTGGAGGGCAAGTCTGGTGCCAGCAGCCGCGGTAATTCCAGCTCCAATAGCGTATATTAAAGTTGTTGCAGTTAAAAAGCTCGTAGTTGAACCTTGGGTCTGGCTGGCCGGTCCGCCTCACCGCGTGTACTGGTCCGGCCGGACCTTTCCTTCTGGGGAATCGCATGCCCTTCACTGGGTGTGTCGAGGATCCAGGACTTTTACTTTGAAAAAATTAGAGTGTTCAAAGCAGGCCTATGCTCGAATACATTAGCATGGAATAATAGAATAGGACGTGTGGTTCTATTTTGTTGGTTTCTAGGACCGCCGTAATGATTAATAGGGATAGTCGGGGGCATCAGTATTCAATTGTCAGAGGTGAAATTCTTGGATTTATTGAAGACTAACTACTGCGAAAGCATTTGCCAAGGATGTTTTCATTAATCAGTGAACGAAAGTTAGGGGATCGAAGACGATCAGATACCGTCGTAGTCTTAACCATAAACTATGCCGACTAGGGATCGGGCGATGTTACTTTTTTGACTCGCTCGGCACCTTACGAGAAATCAAAGTCTTTGGGTTCTGGGGGGAGTATGGTCGCAAGGCTGAAACTTAAAGAAATTGACGGAAGGGCACCACCAGGAGTGGAGCCTGCGGCTTAATTTGACTCAACACGGGGAAACTCACCAGGTCCAGACACAATAAGGATTGACAGATTGAGAGCTCTTTCTTGATTTTGTGGGTGGTGGTGCATGGCCGTTCTTAGTTGGTGGAGTGATTTGTCTGCTTAATTGCGATAACGAACGAGACTTTGACTTTTAAATAGCTAGGCTAGCTTTGGCTGGTCGCTGGCTTCTTAGAAGGACTATTTGCTCAAGCAAATGGAAGTGCGAAGCAATAACAGGTCTGTGATGCCCTTAGATGTTCTGGGCCGCACGCGCGCTACACTGACAGAGCCAACGAGTTCTTCCTTAGCCGAAAGGTTTGGGTAATCTTGTTAAACTCTGTCGTGCTGGGGATAGAGCATTGCAATTATTGCTCTTCAACGAGGAATTCCTAGTAAGCGCAAGTCATCAGCTTGCGCTGATTACGTCCCTGCCCTTTGTACACACCGCCCGTCGCTACTACCGATTGAATGATTCAGTGAGGCTTTCGGACTGGCCCAGGAAGAGTGGCAACACTCATCTAGGGCCGGAAAGTTGTCCAAACTTGGTCATTTAGAGGAAGTAAAAGTCGTAACAAGGTTTCCGTAGGTGAACCTGCGGAAGGATCATTACCGAGTTCATGCCCTATAAACGGGTAGATCTCCCACCCTTTGTATACCTATACCTTTGTTGCTTTGGCGGGCCGCCTAGCTACTGGCTTCGGCTGGTAAGTGCCCGCCAGAGGACCCAAAACCCTGAATTATTAGTGTCGTCTGAGTAAAATATTTTTAATATTTAAAACTTTCAACAACGGATCTCTTGGCTCTGGCATCGATGAAGAACGCAGCGAAATGCGATAAGTAATGTGAATTGCAGAATTCAGTGAATCATCGAATCTTTGAACGCACATTGCGCCCCTTGGTATTCCGAGGGGCATGCCTATTCGAGCGTCATTATCACCCCTCAAGCCTCAGCTTGGTGTTGAGGCCTGCTGTCAAGGCAGCCTCTAAAATCAGTGGCAGTGCTGTCAGGCTCTAAGCGTAGTAAAATTCATCGCTATAGACACCTGGTGGACACTCGCCAGAACCCCCCCATTTTTTAATGATTGACCTCGGATTAGGTAGGGATACCCGCTGAACTTAAGCATATCAATAAGCGGAGGAAAAGAAACCAACAGGGATTGCCTCAGTAACGGCGAGTGAAGCGGCAAAAGCTCAAATTTGAAATCTGGCTCTTTTAGGGTCCGAGTTGTAATTTGTAGAAGATGTTTCGGGTGTGGCTCCGGTTTAAGTTCTTTGGAATATTACATCATAGAGGGTGAGAATCCCGTATGTGACCGGCAGCCTTCGCCTATGTGAAACTCTTTCGACGAGTCGAGTTGTTTGGGAATGCAGCTCAAAATGGGAGGTATATTTCTTCTAAAGCTAAATATTGGCCAGAGACCGATAGCGCACAAGTAGAGTGATCGAAAGATGAAAAGCACTTTGGAAAGAGAGTTAAACAGTACGTGAAATTGTTGAAAGGGAAGCGCTTGCAACCAGACTTGCACGCAGTTGATCATCCGGTGTTCTCACCGGGGCACTCTGCTGCGTTCAGGCCAGCATCGGTTTTGGTGGTTGGATAAAGGCCTTGGGAATGTGGCTTCCTTCGGGGAGTGTTATAGCCCTCGGTGCAATGCAGCCTACCGGGACCGAGGACCGCGCTTCGGCTAGGATGCTGGCGTAATGGTTGTAAGCGACCCGTCTTGAAACACGGACCAAGGAGTCTAACATCTATGCGAGTGTTTGGGTGTTAAACCCATACGCGTAATGAAAGTGAACGGAGGTGAGAACCCTTAAGGGTGCATCATCGACCGGTCCTGATGTCTTCGGATGGATCTGAGTAAGAGCATAGCTGTTGGGACCCGAAAGATGGTGAACTATGCGTGAATAGGGTGAAGCCAGAGGAAACTCTGGTGGAGGCTCGCAGCGGTTCTGACGTGCAAATCGATCGTCAAATTTGCGCATAGGGGCGAAAGACTTATCGAACCATCTAGTAGCTGGTTCCTGCCGAAGTTTCCCTCAGGATAGCAGTGTTGAATTCAGTTTTATGAGGTAAAGCGAATGATTAGAGGCCTTGGGGTTGAAACAACCTTAACCTATTCTCAAACTTTAAATATGTAAGAAGTCCTTGTTACTTAATTGAACGTGGACATTCGAATGTACCAACACTAGTGGGCCATTTTTGGTAAGCAGAACTGGCGATGCGGGATGAACCGAACGTGAAGTTAAGGTGCCGGAATATACGCTCATCAGACACCACAAAAGGTGTTAGTTCATCTAGACAGCAGGACGGTGGCCATGGAAGTCGGAATCCGCTAAGGAATGTGTAACAACTCACCTGCCGAATGAACTAGCCCTGAAAATGGATGGCGCTTAAGCGTATTACCCATACTTCACCGCCAGGGTAGAAACGATGCCCTGGCGAGTAGGCAGGCGTGGAGGTCAGTGACGAAGCCTTGGGGGTGACCCCGGGTAGAACGGCCTCTAGTGCAGATCTTGGTGGTAGTAGCAAATACTCAAATGAGAACTTTGAGGACTGAAGTGGGGAAAGGTTCCATGTGAACAGCAGTTGGACATGGGTTAGTCGATCCTAAGCGATAGGGAAACTCCGTTTTAAATGTGCACTTGTGCACTATCACGCGAAAGGGAAGCCGGTTAATATTCCGGCACCTGGATTTGGATTCTCCACGGCAACGTAACTGAACGCGGAGACGACGGCGGGGGCCCTGGGAAGAGTTCTCTTTTCTTCTTAACAGCCTATCACCCTGAAATCGGTTTGTCCGGAGCTAGGGTTTAATGGTTGGTAGAGCCTGACACCTTTGTCAGGTCCGGTGCGCTCTCGACGTCCCTTGAAAATCCGCGGGAAGAAATAGCTTTCAAGCCAGGTCGTACTCATAACCGCAGCAGGTCTCCAAGGTGAACAGCCTCTAGTTGATAGAACAATGTAGATAAGGGAAGTCGGCAAAATAGATCCGTAACTTCGGGAAAAGGATTGGCTCTAAGGGTTGGGTACGTTGGGCCTTAGGTGGACGTCTCTGGAGCAGGTCGGCACTAGCCTCACGGCCGGCGCCTTTCAGCATCGGGGTTCTGACGCCTTTGGCAGGCTTCGGCCGTCCGGCGTACAATTAACAACCAACTTAGAACTGGTACGGACAAGGGGAATCTGACTGTCTAATTAAAACATAGCATTGCGATGGCCAGAAAGTGGTGTTGACGCAATGTGATTTCTGCCCAGTGCTCTGAATGTCAAAGTGAAGTAATTCAACCAAGCGCGGGTAAACGGCGGGAGTAACTATGACTCTCTTAAGGTAGCCAAATGCCTCGTCATCTAATTAGTGACGCGCATGAATGGATTAACGAGATTCCCACTGTCCCTATCTACTATCTAGCGAAACCACAGCCAAGGGAACGGGCTTGGCAGAATCAGCGGGGAAAGAAGACCCTGTTGAGCTTGACTCTAGTTTGACATTGTGAAAAGACATAGGGGGTGTAGAATAGGTGGGAGCGCAAGCGCCGGTGAAATACCACTACCCTTATCGTTTTTTTACTTATTCAATAAAGCGGAACTGGGTGTCAAAGCCCAACTTCTAGCATTAAGGTCCTTCGCGGGCTGATCCGGGTTGAAGACATTGTCAGGTGGGGAGTTTGGCTGGGGCGGCACATCTGTTAAACCATAACGCAGGTGTCCTAAGGGGGACTCATGGAGAACAGAAATCTCCAGTAGAACAAAAGGGTAAAAGTCCCCTTGATTTTGATTTTCAGTGTGAATACAAACCATGAAAGTGTGGCCTATCGATCCTTTAGTCCCTCGAAATTTGAGGCTAGAGGTGCCAGAAAAGTTACCACAGGGATAACTGGCTTGTGGCAGCCAAGCGTTCATAGCGACGTTGCTTTTTGATCCTTCGATGTCGGCTCTTCCTATCATACCGAAGCAGAATTCGGTAAGCGTTGGATTGTTCACCCACTAATAGGGAACGTGAGCTGGGTTTAGACCGTCGTGAGACAGGTTAGTTTTACCCTACTGATGACCGTCACCGCAATGGTAATTCAGCTTAGTACGAGAGGAACCGCTGATTCAGATAATTGGTTTTGCGGC</v>
      </c>
      <c r="Y9" t="str">
        <f t="shared" si="2"/>
        <v>SH999508.vgFU_EU883424_refs@k__Fungi;p__Ascomycota;c__Leotiomycetes;o__Helotiales;f__Incertae_sedis;g__Tetracladium;s__Tetracladium_palmatum</v>
      </c>
    </row>
    <row r="10" spans="1:25">
      <c r="A10"/>
      <c r="B10" s="1"/>
      <c r="C10" s="2" t="s">
        <v>217</v>
      </c>
      <c r="D10" s="2" t="s">
        <v>1510</v>
      </c>
      <c r="E10" s="1"/>
      <c r="H10" s="9"/>
      <c r="I10" s="6"/>
      <c r="J10" s="1" t="s">
        <v>1170</v>
      </c>
      <c r="K10" s="1" t="s">
        <v>1513</v>
      </c>
      <c r="L10" t="s">
        <v>1517</v>
      </c>
      <c r="M10" s="57"/>
      <c r="N10" s="4"/>
      <c r="O10" t="s">
        <v>975</v>
      </c>
      <c r="P10" t="s">
        <v>980</v>
      </c>
      <c r="Q10" t="s">
        <v>594</v>
      </c>
      <c r="R10" t="s">
        <v>595</v>
      </c>
      <c r="S10" t="s">
        <v>1886</v>
      </c>
      <c r="V10" s="61">
        <v>999509</v>
      </c>
      <c r="W10" s="13" t="str">
        <f t="shared" si="3"/>
        <v>SH999509.vgFU_EU883427_refs</v>
      </c>
      <c r="X10" s="12" t="str">
        <f t="shared" si="4"/>
        <v>&gt;SH999509.vgFU_EU883427_refs#AAACTGCGAATGGCTCATTAAATCAGTTATCGTTTATTTGATAGTACCTTACTACTTGGATAACCGTGGTAATTCTAGAGCTAATACATGCTAAAAACCCCGACTTTTGGAGGGGTGTATTTATTAGATAAAAAACCAATGCCCTTCGGGGCTCCTTGGTGATTCATAATAACTTAACGAATCGCATGGCCTTGTGCCGGCGATGGTTCATTCAAATTTCTGCCCTATCAACTTTCGATGGTTAGGTCTTGGCTAACCATGGTTTCAACGGGTAACGGGGAATTAGGGTTCTATTCCGGAGAGTGAGCCTGAGAAACGGCTAACACATCCAAGGAAGGCAGCAGGCGCGCAAATTACCCAATCCCGACACGGGGAGGTAGTGACAATAAATACTGATCCAGGGCTCTTTTGGGTCTTGGAATTGGAATGAGTACAATTTAAATCCCTTAACGAGGAACAATTGGAGGGCAAGTCTGGTGCCAGCAGCCGCGGTAATTCCAGCTCCAATAGCGTATATTAAAGTTGTTGCAGTTAAAAAGCTCGTAGTTGAACCTTGGGTCTGGCTGGCCGGTCCGCCTCACCGCGTGTACTGGTCCGGCCGGACCTTTCCTTCTGGGGAATCGCATGCCCTTCACTGGGTGTGTCGAGGATCCAGGACTTTTACTTTGAAAAAATTAGAGTGTTCAAAGCAGGCCTATGCTCGAATACATTAGCATGGAATAATAGAATAGGACGTGTGGTTCTATTTTGTTGGTTTCTAGGACCGCCGTAATGATTAATAGGGATAGTCGGGGGCATCAGTATTCAATTGTCAGAGGTGAAATTCTTGGATTTATTGAAGACTAACTACTGCGAAAGCATTTGCCAAGGATGTTTTCATTAATCAGTGAACGAAAGTTAGGGGATCGAAGACGATCAGATACCGTCGTAGTCTTAACCATAAACTATGCCGACTAGGGATCGGGCGATGTTACTTTTTTGACTCGCTCGGCACCTTACGAGAAATCAAAGTCTTTGGGTTCTGGGGGGAGTATGGTCGCAAGGCTGAAACTTAAAGAAATTGACGGAAGGGCACCACCAGGAGTGGAGCCTGCGGCTTAATTTGACTCAACACGGGGAAACTCACCAGGTCCAGACACAATAAGGATTGACAGATTGAGAGCTCTTTCTTGATTTTGTGGGTGGTGGTGCATGGCCGTTCTTAGTTGGTGGAGTGATTTGTCTGCTTAATTGCGATAACGAACGAGACTTTGACTTTTAAATAGCTAGGCTAGCTTTGGCTGGTCGCTGGCTTCTTAGAAGGACTATTTGCTCAAGCAAATGGAAGTGCGAAGCAATAACAGGTCTGTGATGCCCTTAGATGTTCTGGGCCGCACGCGCGCTACACTGACAGAGCCAACGAGTTCTTCCTTAGCCGAAAGGTTTGGGTAATCTTGTTAAACTCTGTCGTGCTGGGGATAGAGCATTGCAATTATTGCTCTTCAACGAGGAATTCCTAGTAAGCGCAAGTCATCAGCTTGCGCTGATTACGTCCCTGCCCTTTGTACACACCGCCCGTCGCTACTACCGATTGAATGATTCAGTGAGGCTTTCGGACTGGCCCAGGAAGAGTGGCAACACTCATCTAGGGCCGGAAAGTTGTCCAAACTTGGTCATTTAGAGGAAGTAAAAGTCGTAACAAGGTTTCCGTAGGTGAACCTGCGGAAGGATCATTACCGAGTTCATGCCCTATAAACGGGTAGATCTCCCACCCTTTGTATACCTATACCTTTGTTGCTTTGGCGGGCCGCCTAGCTACTGGCTTCGGCTGGTAAGTGCCCGCCAGAGGACCCAAAACCCTGAATTATTAGTGTCGTCTGAGTAAAATATTTTTAATATTTAAAACTTTCAACAACGGATCTCTTGGCTCTGGCATCGATGAAGAACGCAGCGAAATGCGATAAGTAATGTGAATTGCAGAATTCAGTGAATCATCGAATCTTTGAACGCACATTGCGCCCCTTGGTATTCCGAGGGGCATGCCTATTCGAGCGTCATTATCACCCCTCAAGCCTCAGCTTGGTGTTGAGGCCTGCTGTCAAGGCAGCCTCTAAAATCAGTGGCAGTGCTGTCAGGCTCTAAGCGTAGTAAAATTCATCGCTATAGACACCTGGTGGACACTCGCCAGAACCCCCCCATTTTTTAATGATTGACCTCGGATTAGGTAGGGATACCCGCTGAACTTAAGCATATCAATAAGCGGAGGAAAAGAAACCAACAGGGATTGCCTCAGTAACGGCGAGTGAAGCGGCAAAAGCTCAAATTTGAAATCTGGCTCTTTTAGGGTCCGAGTTGTAATTTGTAGAAGATGTTTCGGGTGTGGCTCCGGTTTAAGTTCTTTGGAATATTACATCATAGAGGGTGAGAATCCCGTATGTGACCGGCAGCCTTCGCCTATGTGAAACTCTTTCGACGAGTCGAGTTGTTTGGGAATGCAGCTCAAAATGGGAGGTATATTTCTTCTAAAGCTAAATATTGGCCAGAGACCGATAGCGCACAAGTAGAGTGATCGAAAGATGAAAAGCACTTTGGAAAGAGAGTTAAACAGTACGTGAAATTGTTGAAAGGGAAGCGCTTGCAACCAGACTTGCACGCAGTTGATCATCCGGTGTTCTCACCGGGGCACTCTGCTGCGTTCAGGCCAGCATCGGTTTTGGTGGTTGGATAAAGGCCTTGGGAATGTGGCTTCCTTCGGGGAGTGTTATAGCCCTCGGTGCAATGCAGCCTACCGGGACCGAGGACCGCGCTTCGGCTAGGATGCTGGCGTAATGGTTGTAAGCGGCCCGTCTTGAAACACGGACCAAGGAGTCTAACATCTATGCGAGTGTTTGGGTGTTAAACCCATACGCGTAATGAAAGTGAACGGAGGTGAGAACCCTTAAGGGTGCATCATCGACCGGTCCTGATGTCTTCGGATGGATCTGAGTAAGAGCATAGCTGTTGGGACCCGAAAGATGGTGAACTATGCGTGAATAGGGTGAAGCCAGAGGAAACTCTGGTGGAGGCTCGCAGCGGTTCTGACGTGCAAATCGATCGTCAAATTTGCGCATAGGGGCGAAAGACTTATCGAACCATCTAGTAGCTGGTTCCTGCCGAAGTTTCCCTCAGGATAGCAGTGTTGAATTCAGTTTTATGAGGTAAAGCGAATGATTAGAGGCCTTGGGGTTGAAACAACCTTAACCTATTCTCAAACTTTAAATATGTAAGAAGTCCTTGTTACTTAATTGAACGTGGACATTCGAATGTACCAACACTAGTGGGCCATTTTTGGTAAGCAGAACTGGCGATGCGGGATGAACCGAACGTGAAGTTAAGGTGCCGGAATATACGCTCATCAGACACCACAAAAGGTGTTAGTTCATCTAGACAGCAGGACGGTGGCCATGGAAGTCGGAATCCGCTAAGGAATGTGTAACAACTCACCTGCCGAATGAACTAGCCCTGAAAATGGATGGCGCTTAAGCGTATTACCCATACTTCACCGCCAGGGTAGAAACGATGCCCTGGCGAGTAGGCAGGCGTGGAGGTCAGTGACGAAGCCTTGGGGGTGACCCCGGGTAGAACGGCCTCTAGTGCAGATCTTGGTGGTAGTAGCAAATACTCAAATGAGAACTTTGAGGACTGAAGTGGGGAAAGGTTCCATGTGAACAGCAGTTGGACATGGGTTAGTCGATCCTAAGCGATAGGGAAACTCCGTTTTAAATGTGCACTTGTGCACTATCACGCGAAAGGGAAGCCGGTTAATATTCCGGCACCTGGATTTGGATTCTCCACGGCAACGTAACTGAACGCGGAGACGACGGCGGGGGCCCTGGGAAGAGTTCTCTTTTCTTCTTAACAGCCTATCACCCTGAAATCGGTTTGTCCGGAGCTAGGGTTTAATGGTTGGTAGAGCCTGACACCTTTGTCAGGTCCGGTGCGCTCTCGACGTCCCTTGAAAATCCGCGGGAAGAAATAGCTTTCAAGCCAGGTCGTACTCATAACCGCAGCAGGTCTCCAAGGTGAACAGCCTCTAGTTGATAGAACAATGTAGATAAGGGAAGTCGGCAAAATAGATCCGTAACTTCGGGAAAAGGATTGGCTCTAAGGGTTGGGTACGTTGGGCCTTAGGTGGACGTCTCTGGAGCAGGTCGGCACTAGCCTCACGGCCGGCGCCTTTCAGCATCGGGGTACTGACGCCTTTGGCAGGCTTCGGCCGTCCGGCGTACAATTAACAACCAACTTAGAACTGGTACGGACAAGGGGAATCTGACTGTCTAATTAAAACATAGCATTGCGATGGCCAGAAAGTGGTGTTGACGCAATGTGATTTCTGCCCAGTGCTCTGAATGTCAAAGTGAAGTAATTCAACCAAGCGCGGGTAAACGGCGGGAGTAACTATGACTCGACGGTGCAAATATACACTGTTCGCATAAGAGGGTCATCAGAGCGGCGTCTAAGGCGTCTGCTAGTGGGCTCTGTTCGCAGAGCCTGCCACACTGTCAAATTGCGGGGAGTCCCTTAAGCCTCAGCTACCGCAGCCAGCCCGAAAGGGCGGTGCGCACCAGGGTAATAACCTCGGGGATGGTAATAACGCTGAGGATTGGGTGACCTGCAGCCAACTCCTTCCGGCCTCCGGGCCAAAGGACGCAGTTCAACGACTAGACGGCGGTGGGTCCCACACGGGGCTTAAGATATAGTCTACACGCGTGCCGAAAGGACGTGCTTGTGCTCTTAAGGTAGCCAAATGCCTCGTCATCTAATTAGTGACGCGCATGAATGGATTAACGAGATTCCCACTGTCCCTATCTACTATCTAGCGAAACCACAGCCAAGGGAACGGGCTTGGCAGAATCAGCGGGGAAAGAAGACCCTGTTGAGCTTGACTCTAGTTTGACATTGTGAAAAGACATAGGGGGTGTAGAATAGGTGGGAGCGCAAGCGCCGGTGAAATACCACTACCCTTATCGTTTTTTTACTTATTCAATAAAGCGGAACTGGGTGTCAAAGCCCAACTTCTAGCATTAAGGTCCTTCGCGGGCTGATCCGGGTTGAAGACATTGTCAGGTGGGGAGTTTGGCTGGGGCGGCACATCTGTTAAACCATAACGCAGGTGTCCTAAGGGGGACTCATGGAGAACAGAAATCTCCAGTAGAACAAAAGGGTAAAAGTCCCCTTGATTTTGATTTTCAGTGTGAATACAAACCATGAAAGTGTGGCCTATCGATCCTTTAGTCCCTCGAAATTTGAGGCTAGAGGTGCCAGAAAAGTTACCACAGGGATAACTGGCTTGTGGCAGCCAAGCGTTCATAGCGACGTTGCTTTTTGATCCTTCGATGTCGGCTCTTCCTATCATACCGAAGCAGAATTCGGTAAGCGTTGGATTGTTCACCCACTAATAGGGAACGTGAGCTGGGTTTAGACCGTCGTGAGACAGGTTAGTTTTACCCTACTGATGACCGTCACCGCAATGGTAATTCAGCTTAGTACGAGAGGAACCGCTGATTCAGATAATTGGTTTTGCGGC</v>
      </c>
      <c r="Y10" t="str">
        <f t="shared" si="2"/>
        <v>SH999509.vgFU_EU883427_refs@k__Fungi;p__Ascomycota;c__Leotiomycetes;o__Helotiales;f__Incertae_sedis;g__Tetracladium;s__Tetracladium_setigerum</v>
      </c>
    </row>
    <row r="11" spans="1:25">
      <c r="A11"/>
      <c r="B11" s="1"/>
      <c r="C11" s="2" t="s">
        <v>217</v>
      </c>
      <c r="D11" s="2" t="s">
        <v>219</v>
      </c>
      <c r="E11" s="1"/>
      <c r="H11" s="9"/>
      <c r="I11" s="6"/>
      <c r="J11" s="1" t="s">
        <v>1170</v>
      </c>
      <c r="K11" s="1" t="s">
        <v>1514</v>
      </c>
      <c r="L11" t="s">
        <v>1518</v>
      </c>
      <c r="M11" s="57"/>
      <c r="N11" s="4"/>
      <c r="O11" t="s">
        <v>975</v>
      </c>
      <c r="P11" t="s">
        <v>980</v>
      </c>
      <c r="Q11" t="s">
        <v>594</v>
      </c>
      <c r="R11" t="s">
        <v>595</v>
      </c>
      <c r="S11" t="s">
        <v>1886</v>
      </c>
      <c r="V11" s="61">
        <v>999510</v>
      </c>
      <c r="W11" s="13" t="str">
        <f t="shared" si="3"/>
        <v>SH999510.vgFU_EU883431_refs</v>
      </c>
      <c r="X11" s="12" t="str">
        <f t="shared" si="4"/>
        <v>&gt;SH999510.vgFU_EU883431_refs#TAGCATCTATACTGTGAAACTGCGAATGGCTCATTAAATCAGTTATCGTTTATTTGATAGTACCTTACTACTTGGATAACCGTGGTAATTCTAGAGCTAATACATGCTAAAAACCCCGACTTTTGGAGGGGTGTATTTATTAGATAAAAAACCAATGCCCTTCGGGGCTCCTTGGTGATTCATAATAACTTAACGAATCGCATGGCCTTGTGCCGGCGATGGTTCATTCAAATTTCTGCCCTATCAACTTTCGATGGTTAGGTCTTGGCTAACCATGGTTTCAACGGGTAACGGGGAATTAGGGTTCTATTCCGGAGAGTGAGCCTGAGAAACGGCTAACACATCCAAGGAAGGCAGCAGGCGCGCAAATTACCCAATCCCGACACGGGGAGGTAGTGACAATAAATACTGATCCAGGGCTCTTTTGGGTCTTGGAATTGGAATGAGTACAATTTAAATCCCTTAACGAGGAACAATTGGAGGGCAAGTCTGGTGCCAGCAGCCGCGGTAATTCCAGCTCCAATAGCGTATATTAAAGTTGTTGCAGTTAAAAAGCTCGTAGTTGAACCTTGGGTCTGGCTGGCCGGTCCGCCTCACCGCGTGTACTGGTCCGGCCGGACCTTTCCTTCTGGGGAATCGCATGCCCTTCACTGGGTGTGTCGAGGATCCAGGACTTTTACTTTGAAAAAATTAGAGTGTTCAAAGCAGGCCTATGCTCGAATACATTAGCATGGAATAATAGAATAGGACGTGTGGTTCTATTTTGTTGGTTTCTAGGACCGCCGTAATGATTAATAGGGATAGTCGGGGGCATCAGTATTCAATTGTCAGAGGTGAAATTCTTGGATTTATTGAAGACTAACTACTGCGAAAGCATTTGCCAAGGATGTTTTCATTAATCAGTGAACGAAAGTTAGGGGATCGAAGACGATCAGATACCGTCGTAGTCTTAACCATAAACTATGCCGACTAGGGATCGGGCGATGTTACTTTTTTGACTCGCTCGGCACCTTACGAGAAATCAAAGTCTTTGGGTTCTGGGGGGAGTATGGTCGCAAGGCTGAAACTTAAAGAAATTGACGGAAGGGCACCACCAGGAGTGGAGCCTGCGGCTTAATTTGACTCAACACGGGGAAACTCACCAGGTCCAGACACAATAAGGATTGACAGATTGAGAGCTCTTTCTTGATTTTGTGGGTGGTGGTGCATGGCCGTTCTTAGTTGGTGGAGTGATTTGTCTGCTTAATTGCGATAACGAACGAGACTTTGACTTTTAAATAGCTAGGCTAGCTTTGGCTGGTCGCTGGCTTCTTAGAAGGACTATTTGCTCAAGCAAATGGAAGTGCGAAGCAATAACAGGTCTGTGATGCCCTTTGATGTTCTGGGCCGCACGCGCGCTACACTGACAGAGCCAACGAGTTCTTCCTTAGCCGAAAGGTTTGGGTAATCTTGTTAAACTCTGTCGTGCTGGGGATAGAGCATTGCAATTATTGCTCTTCAACGAGGAATTCCTAGTAAGCGCAAGTCATCAGCTTGCGCTGATTACGTCCCTGCCCTTTGTACACACCGCCCGTCGCTACTACCGATTGAATGATCCAGTGAGGCTTTCGGACTGGCCCAGGAAGAGTGGCAACACTCATCTAGGGCCGGAAAGTTGTCCAAACTTGGTCATTTAGAGGAAGTAAAAGTCGTAACAAGGTTTCCGTAGGTGAACCTGCGGAAGGATCATTACCGAGTTCATGCCCTGAAAAGGGTAGATCTCCCACCCTTTGTATACCTTACCTTTGTTGCTTTGGCGGGCCGCCTAGCTACTGGCTTCGGCTGGTAAGTGCCCGCCAGAGGACCCAAAACCCTGAATTATTAGTGTCGTCTGAGTAAAATATTTAATATTTAAAACTTTCAACAACGGATCTCTTGGCTCTGGCATCGATGAAGAACGCAGCGAAATGCGATAAGTAATGTGAATTGCAGAATTCAGTGAATCATCGAATCTTTGAACGCACATTGCGCCCCTTGGTATTCCGAGGGGCATGCCTATTCGAGCGTCATTATCACCCCTCAAGCTTCAGCTTGGTGTTGAGGCCTGCTGTCAAGGCAGCCTCTAAAATCAGTGGCAGTGCTGTCAGGCTCTAAGCGTAGTAAAATTCATCGCTATAGACACCTGGTGGACACTCGCCAGAACCCCCCCATTTTTTAATGATTGACCTCGGATTAGGTAGGGATACCCGCTGAACTTAAGCATATCAATAAGCGGAGGAAAAGAAACCAACAGGGATTGCCTCAGTAACGGCGAGTGAAGCGGCAAAAGCTCAAATTTGAAATCTGGCTCTTTTAGGGTCCGAGTTGTAATTTGTAGAAGATGTTTCGGGTGTGGCTCCGGTTTAAGTTCTTTGGAATATTACATCATAGAGGGTGAGAATCCCGTATGTGACCGGCAGCCTCCGCCTATGTGAAACTCTTTCGACGAGTCGAGTTGTTTGGGAATGCAGCTCAAAATGGGAGGTATATTTCTTCTAAAGCTAAATATTGGCCAGAGACCGATAGCGCACAAGTAGAGTGATCGAAAGATGAAAAGCACTTTGGAAAGAGAGTTAAACAGTACGTGAAATTGTTGAAAGGGAAGCGCTTGCAACCAGACTTGCACGCAGTTGATCATCCGGTGTTCTCACCGGGGCACTCTGCTGCGTTCAGGCCAGCATCGGTTTCGGTGGTTGGATAAAGGCCTTGGGAATGTGGCTTCCTTCGGGGAGTGTTATAGCCCTCGGTGCAATGCAGCCTACCGGGACCGAGGACCGCGCTTCGGCTAGGATGCTGGCGTAATGGTTGTAAGCGACCCGTCTTGAAACACGGACCAAGGAGTCTAACATCTATGCGAGTGTTTGGGTGTTAAACCCATACGCGTAATGAAAGTGAACGGAGGTGAGAACCCTTAAGGGTGCATCATCGACCGGTCCTGATGTCTTCGGATGGATCTGAGTAAGAGCATAGCTGTTGGGACCCGAAAGATGGTGAACTATGCGTGAATAGGGTGAAGCCAGAGGAAACTCTGGTGGAGGCTCGCAGCGGTTCTGACGTGCAAATCGATCGTCAAATTTGCGCATAGGGGCGAAAGACTTATCGAACCATCTAGTAGCTGGTTCCTGCCGAAGTTTCCCTCAGGATAGCAGTGTTGAATTCAGTTTTATGAGGTAAAGCGAATGATTAGAGGCCTTGGGGTTGAAACAACCTTAACCTATTCTCAAACTTTAAATATGTAAGAAGTCCTTGTTACTTAATTGAACGTGGACATTCGAATGTACCAACACTAGTGGGCCATTTTTGGTAAGCAGAACTGGCGATGCGGGATGAACCGAACGTGAAGTTAAGGTGCCGGAATATACGCTCATCAGACACCACAAAAGGTGTTAGTTCATCTAGACAGCAGGACGGTGGCCATGGAAGTCGGAATCCGCTAAGGAATGTGTAACAACTCACCTGCCGAATGAACTAGCCCTGAAAATGGATGGCGCTTAAGCGTATTACCCATACTTCACCGCCAGGGTAGAAACGATGCCCTGGCGAGTAGGCAGGCGTGGAGGTCAGTGACGAAGCCTTGGGGGTGACCCCGGGTAGAACGGCCTCTAGTGCAGATCTTGGTGGTAGTAGCAAATACTCAAATGAGAACTTTGAGGACTGAAGTGGGGAAAGGTTCCATGTGAACAGCAGTTGGACATGGGTTAGTCGATCCTAAGCGATAGGGAAACTCCGTTTTAAATGTGCACTTGTGCACTATCACGCGAAAGGGAAGCCGGTTAATATTCCGGCACCTGGATTTGGATTCTCCACGGCAACGTAACTGAACGCGGAGACGACGGCGGGGGCCCTGGGAAGAGTTCTCTTTTCTTCTTAACAGCCTATCACCCTGAAATCGGTTTGTCCGGAGCTAGGGTTTAATGGTTGGTAGAGCCTGACACCTTTGTCAGGTCCGGTGCGCTCTCGACGTCCCTTGAAAATCCGCGGGAAGAAATAGCTTTCAAGCCAGGTCGTACTCATAACCGCAGCAGGTCTCCAAGGTGAACAGCCTCTAGTTGATAGAACAATGTAGATAAGGGAAGTCGGCAAAATAGATCCGTAACTTCGGGAAAAGGATTGGCTCTAAGGGTTGGGTACGTTGGGCCTTAGGTGGACGTCTCTGGAGCAGGTCGGCACTAGCCTCACGGCCGGCGCCTTTCAGCATCGGGGTACTGACGCCTTTGGCAGGCTTCGGCCGTCCGGCGTACAATTAACAACCAACTTAGAACTGGTACGGACAAGGGGAATCTGACTGTCTAATTAAAACATAGCATTGCGATGGCCAGAAAGTGGTGTTGACGCAATGTGATTTCTGCCCAGTGCTCTGAATGTCAAAGTGAAGTAATTCAACCAAGCGCGGGTAAACGGCGGGAGTAACTATGACTCTCTTAAGGTAGCCAAATGCCTCGTCATCTAATTAGTGACGCGCATGAATGGATTAACGAGATTCCCACTGTCCCTATCTACTATCTAGCGAAACCACAGCCAAGGGAACGGGCTTGGCAGAATCAGCGGGGAAAGAAGACCCTGTTGAGCTTGACTCTAGTTTGACATTGTGAAAAGACATAGGGGGTGTAGAATAGGTGGGAGCGCAAGCGCCGGTGAAATACCACTACCCTTATCGTTTTTTTACTTATTCAATAAAGCGGAACTGGGTGTCAAAGCCCAACTTCTAGCATTAAGGTCCTTCGCGGGCTGATCCGGGTTGAAGACATTGTCAGGTGGGGAGTTTGGCTGGGGCGGCACATCTGTTAAACCATAACGCAGGTGTCCTAAGGGGGACTCATGGAGAACAGAAATCTCCAGTAGAACAAAAGGGTAAAAGTCCCCTTGATTTTGATTTTCAGTGTGAATACAAACCATGAAAGTGTGGCCTATCGATCCTTTAGTCCCTCGAAATTTGAGGCTAGAGGTGCCAGAAAAGTTACCACAGGGATAACTGGCTTGTGGCAGCCAAGCGTTCATAGCGACGTTGCTTTTTGATCCTTCGATGTCGGCTCTTCCTATCATACCGAAGCAGAATTCGGTAAGCGTTGGATTGTTCACCCACTAATAGGGAACGTGAGCTGGGTTTAGACCGTCGTGAGACAGGTTAGTTTTACCCTACTGATGACCGTCACCGCAATGGTAATTGAGCTTAGTACGAGAGGAACCGCTCATTCAGATAATTGGTTTTGCGGC</v>
      </c>
      <c r="Y11" t="str">
        <f t="shared" si="2"/>
        <v>SH999510.vgFU_EU883431_refs@k__Fungi;p__Ascomycota;c__Leotiomycetes;o__Helotiales;f__Incertae_sedis;g__Tetracladium;s__Tetracladium_breve</v>
      </c>
    </row>
    <row r="12" spans="1:25">
      <c r="A12"/>
      <c r="B12" s="1"/>
      <c r="C12" s="2" t="s">
        <v>217</v>
      </c>
      <c r="D12" s="2" t="s">
        <v>1511</v>
      </c>
      <c r="E12" s="1"/>
      <c r="H12" s="9"/>
      <c r="I12" s="6"/>
      <c r="J12" s="1" t="s">
        <v>1170</v>
      </c>
      <c r="K12" s="1" t="s">
        <v>1515</v>
      </c>
      <c r="L12" t="s">
        <v>1519</v>
      </c>
      <c r="M12" s="57"/>
      <c r="N12" s="4"/>
      <c r="O12" t="s">
        <v>975</v>
      </c>
      <c r="P12" t="s">
        <v>980</v>
      </c>
      <c r="Q12" t="s">
        <v>594</v>
      </c>
      <c r="R12" t="s">
        <v>595</v>
      </c>
      <c r="S12" t="s">
        <v>1886</v>
      </c>
      <c r="V12" s="61">
        <v>999511</v>
      </c>
      <c r="W12" s="13" t="str">
        <f t="shared" si="3"/>
        <v>SH999511.vgFU_EU883432_refs</v>
      </c>
      <c r="X12" s="12" t="str">
        <f t="shared" si="4"/>
        <v>&gt;SH999511.vgFU_EU883432_refs#AGCATCTATACTGTGAAACTGCGAATGGCTCATTAAATCAGTTATCGTTTATTTGATAGTACCTTACTACTTGGATAACCGTGGTAATTCTAGAGCTAATACATGCTAAAAACCCCGACTTTTGGAGGGGTGTATTTATTAGATAAAAAACCAATGCCCTTCGGGGCTCCTTGGTGATTCATAATAACTTAACGAATCGCATGGCCTTGTGCCGGCGATGGTTCATTCAAATTTCTGCCCTATCAACTTTCGATGGTTAGGTCTTGGCTAACCATGGTTTCAACGGGTAACGGGGAATTAGGGTTCTATTCCGGAGAGTGAGCCTGAGAAACGGCTAACACATCCAAGGAAGGCAGCAGGCGCGCAAATTACCCAATCCCGACACGGGGAGGTAGTGACAATAAATACTGATCCAGGGCTCTTTTGGGTCTTGGAATTGGAATGAGTACAATTTAAATCCCTTAACGAGGAACAATTGGAGGGCAAGTCTGGTGCCAGCAGCCGCGGTAATTCCAGCTCCAATAGCGTATATTAAAGTTGTTGCAGTTAAAAAGCTCGTAGTTGAACCTTGGGTCTGGCTGGCCGGTCCGCCTCACCGCGTGTACTGGTCCGGCCGGACCTTTCCTTCTGGGGAATCGCATGCCCTTCACTGGGTGTGTCGAGGATCCAGGACTTTTACTTTGAAAAAATTAGAGTGTTCAAAGCAGGCCTATGCTCGAATACATTAGCATGGAATAATAGAATAGGACGTGTGGTTCTATTTTGTTGGTTTCTAGGACCGCCGTAATGATTAATAGGGATAGTCGGGGGCATCAGTATTCAATTGTCAGAGGTGAAATTCTTGGATTTATTGAAGACTAACTACTGCGAAAGCATTTGCCAAGGATGTTTTCATTAATCAGTGAACGAAAGTTAGGGGATCGAAGACGATCAGATACCGTCGTAGTCTTAACCATAAACTATGCCGACTAGGGATCGGGCGATGTTACTTTTTTGACTCGCTCGGCACCTTACGAGAAATCAAAGTCTTTGGGTTCTGGGGGGAGTATGGTCGCAAGGCTGAAACTTAAAGAAATTGACGGAAGGGCACCACCAGGAGTGGAGCCTGCGGCTTAATTTGACTCAACACGGGGAAACTCACCAGGTCCAGACACAATAAGGATTGACAGATTGAGAGCTCTTTCTTGATTTTGTGGGTGGTGGTGCATGGCCGTTCTTAGTTGGTGGAGTGATTTGTCTGCTTAATTGCGATAACGAACGAGACTTTGACTTTTAAATAGCTAGGCTAGCTTTGGCTGGTCGCTGGCTTCTTAGAAGGACTATTTGCTCAAGCAAATGGAAGTGCGAAGCAATAACAGGTCTGTGATGCCCTTTGATGTTCTGGGCCGCACGCGCGCTACACTGACAGAGCCAACGAGTTCTTCCTTAGCCGAAAGGTTTGGGTAATCTTGTTAAACTCTGTCGTGCTGGGGATAGAGCATTGCAATTATTGCTCTTCAACGAGGAATTCCTAGTAAGCGCAAGTCATCAGCTTGCGCTGATTACGTCCCTGCCCTTTGTACACACCGCCCGTCGCTACTACCGATTGAATGATTCAGTGAGGCTTTCGGACTGGCCCAGGAAGAGTGGCAACACTCATCTAGGGCCGGAAAGTTGTCCAAACTTGGTCATTTAGAGGAAGTAAAAGTCGTAACAAGGTTTCCGTAGGTGAACCTGCGGAAGGATCATTACCGAGTTCATGCCCTTACGGGTAGATCTCCCACCCTTTGTATACTATACCTTTGTTGCTTTGGCGGGCCGCCTAGCTACTGGCTTCGGCTGGTATGTGCCCGCCAGAGGACCCAAAACCCTGAATTATTAGTGTCGTCTGAGTAAAATATTTAATATTTAAAACTTTCAACAACGGATCTCTTGGCTCTGGCATCGATGAAGAACGCAGCGAAATGCGATAAGTAATGTGAATTGCAGAATTCAGTGAATCATCGAATCTTTGAACGCACATTGCGCCCCTTGGTATTCCGAGGGGCATGCCTATTCGAGCGTCATTATCACCCCTCAAGCCTAGCTTGGTGTTGAGGCCTGCTGTCAAGGCAGCCTCTAAAATCAGTGGCAGTGCTGTCAGGCTCTAAGCGTAGTAAATCTAATCGCTATAGACACCTGGTGGACACTCGCCAGAACCCCCCCATTTTTTAATGATTGACCTCGGATTAGGTAGGGATACCCGCTGAACTTAAGCATATCAATAAGCGGAGGAAAAGAAACCAACAGGGATTGCCTCAGTAACGGCGAGTGAAGCGGCAAAAGCTCAAATTTGAAATCTGGCTCTTTTAGGGTCCGAGTTGTAATTTGTAGAAGATGTTTCGGGTGTGGCTCCGGTTTAAGTTCTTTGGAATATTACATCATAGAGGGTGAGAATCCCGTATGTGACCGGCAGCCTTCGCCTATGTGAAACTCTTTCGACGAGTCGAGTTGTTTGGGAATGCAGCTCAAAATGGGAGGTATATTTCTTCTAAAGCTAAATATTGGCCAGAGACCGATAGCGCACAAGTAGAGTGATCGAAAGATGAAAAGCACTTTGGAAAGAGAGTTAAACAGTACGTGAAATTGTTGAAAGGGAAGCGCTTGCAACCAGACTTGCACGCAGTTGATCATCCGGTGTTCTCACCGGGGCACTCTGCTGCGTTCAGGCCAGCATCGGTTTTGGTGGTTGGATAAAGGCCTTGGGAATGTGGCTTCCTTCGGGGAGTGTTATAGCCCTCGGTGCAATGCAGCCTACCGGGACCGAGGACCGCGCTTCGGCTAGGATGCTGGCGTAATGGTTGTAAGCGACCCGTCTTGAAACACGGACCAAGGAGTCTAACATCTATGCGAGTGTTTGGGTGTTAAACCCATACGCGTAATGAAAGTGAACGGAGGTGAGAACCCTTAAGGGTGCATCATCGACCGGTCCTGATGTCTTCGGATGGATCTGAGTAAGAGCATAGCTGTTGGGACCCGAAAGATGGTGAACTATGCGTGAATAGGGTGAAGCCAGAGGAAACTCTGGTGGAGGCTCGCAGCGGTTCTGACGTGCAAATCGATCGTCAAATTTGCGCATAGGGGCGAAAGACTTATCGAACCATCTAGTAGCTGGTTCCTGCCGAAGTTTCCCTCAGGATAGCAGTGTTGAATTCAGTTTTATGAGGTAAAGCGAATGATTAGAGGCCTTGGGGTTGAAACAACCTTAACCTATTCTCAAACTTTAAATATGTAAGAAGTCCTTGTTACTTAATTGAACGTGGACATTCGAATGTACCAACACTAGTGGGCCATTTTTGGTAAGCAGAACTGGCGATGCGGGATGAACCGAACGTGAAGTTAAGGTGCCGGAATATACGCTCATCAGACACCACAAAAGGTGTTAGTTCATCTAGACAGCAGGACGGTGGCCATGGAAGTCGGAATCCGCTAAGGAATGTGTAACAACTCACCTGCCGAATGAACTAGCCCTGAAAATGGATGGCGCTTAAGCGTATTACCCATACTTCACCGCCAGGGTAGAAACGATGCCCTGGCGAGTAGGCAGGCGTGGAGGTCAGTGACGAAGCCTTGGGGGTGACCCCGGGTAGAACGGCCTCTAGTGCAGATCTTGGTGGTAGTAGCAAATACTCAAATGAGAACTTTGAGGACTGAAGTGGGGAAAGGTTCCATGTGAACAGCAGTTGGACATGGGTTAGTCGATCCTAAGCGATAGGGAAACTCCGTTTTAAATGTGCACTTGTGCACTATCACGCGAAAGGGAAGCCGGTTAATATTCCGGCACCTGGATTTGGATTCTCCACGGCAACGTAACTGAACGCGGAGACGACGGCGGGGGCCCTGGGAAGAGTTCTCTTTTCTTCTTAACAGCCTATCACCCTGAAATCGGTTTGTCCGGAGCTAGGGTTTAATGGTTGGTAGAGCCTGACACCTTTGTCAGGTCCGGTGCGCTCTCGACGTCCCTTGAAAATCCGCGGGAAGAAATAGCTTTCAAGCCAGGTCGTACTCATAACCGCAGCAGGTCTCCAAGGTGAACAGCCTCTAGTTGATAGAACAATGTAGATAAGGGAAGTCGGCAAAATAGATCCGTAACTTCGGGAAAAGGATTGGCTCTAAGGGTTGGGTACGTTGGGCCTTAGGTGGACGTCTCTGGAGCAGGTCGGCACTAGCCTCACGGCCGGCGCCTTTCAGCATCGGGGTACTGACGCCTTTGGCAGGCTTCGGCCGTCCGGCGTACAATTAACAACCAACTTAGAACTGGTACGGACAAGGGGAATCTGACTGTCTAATTAAAACATAGCATTGCGATGGCCAGAAAGTGGTGTTGACGCAATGTGATTTCTGCCCAGTGCTCTGAATGTCAAAGTGAAGTAATTCAACCAAGCGCGGGTAAACGGCGGGAGTAACTATGACTCGACGGTGCAAATATACACTGTTCGCATAAGAGGGTCATCAGAGCGGCGTCTAAGGCGTCTGCTAGTGGGCTCTGTTCGCAGGGCCTGCCACACTGTCAAATTGCGGGGAGTCCCTTAAGCCTCAGCTACCGCAGCCAGCCCGAAAGGGCGGTGCGCACCAGGGTAATAACCTCGGGGATGGTAATAACGCTGAGGATTGGGTGACCTGCAGCCAACTCCTTCCGGCCCTCGGGCCAAAGGACGCAGTTCAACGACTAGACGGCGGTGGGTCCCACACGGGGCTTAAGATATAGTCTACACGCGTGCCGAAAGGACGTGCTTGTGCTCTTAAGGTAGCCAAATGCCTCGTCATCTAATTAGTGACGCGCATGAATGGATTAACGAGATTCCCACTGTCCCTATCTACTATCTAGCGAAACCACAGCCAAGGGAACGGGCTTGGCAGAATCAGCGGGGAAAGAAGACCCTGTTGAGCTTGACTCTAGTTTGACATTGTGAAAAGACATAGGGGGTGTAGAATAGGTGGGAGCGCAAGCGCCGGTGAAATACCACTACCCTTATCGTTTTTTTACTTATTCAATAAAGCGGAACTGGGTGTCAAAGCCCAACTTCTAGCATTAAGGTCCTTCGCGGGCTGATCCGGGTTGAAGACATTGTCAGGTGGGGAGTTTGGCTGGGGCGGCACATCTGTTAAACCATAACGCAGGTGTCCTAAGGGGGACTCATGGAGAACAGAAATCTCCAGTAGAACAAAAGGGTAAAAGTCCCCTTGATTTTGATTTTCAGTGTGAATACAAACCATGAAAGTGTGGCCTATCGATCCTTTAGTCCCTCGAAATTTGAGGCTAGAGGTGCCAGAAAAGTTACCACAGGGATAACTGGCTTGTGGCAGCCAAGCGTTCATAGCGACGTTGCTTTTTGATCCTTCGATGTCGGCTCTTCCTATCATACCGAAGCAGAATTCGGTAAGCGTTGGATTGTTCACCCACTAATAGGGAACGTGAGCTGGGTTTAGACCGTCGTGAGACAGGTTAGTTTTACCCTACTGATGACCGTCACCGCAATGGTAATTCAGCTTAGTACGAGAGGAACCGCTGATTCAGATAATTGGTTTTGCGGCT</v>
      </c>
      <c r="Y12" t="str">
        <f t="shared" si="2"/>
        <v>SH999511.vgFU_EU883432_refs@k__Fungi;p__Ascomycota;c__Leotiomycetes;o__Helotiales;f__Incertae_sedis;g__Tetracladium;s__Tetracladium_furcatum</v>
      </c>
    </row>
    <row r="13" spans="1:25">
      <c r="A13"/>
      <c r="B13" s="1"/>
      <c r="C13" s="2" t="s">
        <v>162</v>
      </c>
      <c r="D13" s="2" t="s">
        <v>20</v>
      </c>
      <c r="E13" s="1"/>
      <c r="H13" s="9"/>
      <c r="I13" s="6"/>
      <c r="K13" s="1" t="s">
        <v>1520</v>
      </c>
      <c r="L13" t="s">
        <v>1521</v>
      </c>
      <c r="M13" s="57"/>
      <c r="N13" s="4"/>
      <c r="O13" t="s">
        <v>975</v>
      </c>
      <c r="P13" t="s">
        <v>980</v>
      </c>
      <c r="Q13" t="s">
        <v>593</v>
      </c>
      <c r="R13" t="s">
        <v>985</v>
      </c>
      <c r="S13" t="s">
        <v>1886</v>
      </c>
      <c r="V13" s="61">
        <v>999512</v>
      </c>
      <c r="W13" s="13" t="str">
        <f t="shared" si="3"/>
        <v>SH999512.vgFU_GQ152143_refs</v>
      </c>
      <c r="X13" s="12" t="str">
        <f t="shared" si="4"/>
        <v>&gt;SH999512.vgFU_GQ152143_refs#TTCCGTAGGTGAACCTGCGGAAGGATCATTACCGTGGGGATTCGTCCCCATTGAGATAGCACCCTTTGTTTATGAGTACCCTGTTTCCTCGGCGGGCTTGCCCGCCGCTAGGACCTTTAAAACCCTTTGTAGTAGCAGTATCTTCAGTTAAAACAAAATTATTAAAACTTTCAACAACGGATCTCTTGGTTCTGGCATCGATGAAGAACGCAGCGAAATGCGATAAGTAGTGTGAATTGCAGAATTCAGTGAATCATCGAATCTTTGAACGCACATTGCGCCCTTCGGTATTCCGTTGGGCATGCCTGTTCGAGCGTCATTTAAACCTTCAAGCTCTGCTTGGTGTTGGGTGTTTGTTCCGCCTAGTGCGTGGACTCGCCTTAAATTCATTGGCAGCCGGTAAGTTGGCTTCGTGCGCAGCACATTGTGTCGCGATCCAGTTTACCTCCTTCCATCAAGCCTCTTTTTTACTTTGACCTCGGATCAGGTAGGGATACCCGCTGAACTTAAGCATATCAATAAGCGGAG</v>
      </c>
      <c r="Y13" t="str">
        <f t="shared" si="2"/>
        <v>SH999512.vgFU_GQ152143_refs@k__Fungi;p__Ascomycota;c__Dothideomycetes;o__Pleosporales;f__Incertae_sedis;g__Clavariopsis;s__Clavariopsis_aquatica</v>
      </c>
    </row>
    <row r="14" spans="1:25">
      <c r="A14"/>
      <c r="B14" s="1"/>
      <c r="C14" s="2" t="s">
        <v>28</v>
      </c>
      <c r="D14" s="2" t="s">
        <v>260</v>
      </c>
      <c r="E14" s="1"/>
      <c r="H14" s="9"/>
      <c r="I14" s="6"/>
      <c r="K14" t="s">
        <v>1531</v>
      </c>
      <c r="L14" t="s">
        <v>1533</v>
      </c>
      <c r="M14" s="57"/>
      <c r="N14" s="4"/>
      <c r="O14" t="s">
        <v>975</v>
      </c>
      <c r="P14" t="s">
        <v>980</v>
      </c>
      <c r="Q14" t="s">
        <v>594</v>
      </c>
      <c r="R14" t="s">
        <v>595</v>
      </c>
      <c r="S14" t="s">
        <v>1886</v>
      </c>
      <c r="V14" s="61">
        <v>999513</v>
      </c>
      <c r="W14" s="13" t="str">
        <f t="shared" si="3"/>
        <v>SH999513.vgFU_KC834040_refs</v>
      </c>
      <c r="X14" s="12" t="str">
        <f t="shared" si="4"/>
        <v>&gt;SH999513.vgFU_KC834040_refs#GGTGGTTCGCCTGCGAATTCAGTCTGCTTAGCAGGCAACATCTCTACTGTGCTAGAAATTACAATAGTATTACTAGCAGCCTGCTTTAGCAGGTTCACAGATCAAATAGAGGTGGCCCTTTAGGGGTTAAGATATGATCGATTTGATGCTGAGACAGCATTTTTAAAATGGAACCTGCGGAAGGATCATTAAAGAGTATAGAGACTTCGGTCTACTACTCCACCCTTTGTTTACAATACCATTGTTGCTTTGGCAGGCCCGTCGCAAGACAACCGGCTTTGGCTGGTCAGTGCCTGCCAGAGGACCTAAAACTCATGTTTATATTATTGTCTGAGTACTATATAATAGTTAAAACTTTCAACAACGGATCTCTTGGTTCTGGCATCGATGAAGAACGCAGCGAAATGCGATAAGTAATGTGAATTGCAGAATTCAGTGAATCATCGAATCTTTGAACGCACATTGCGCCCTCTGGTATTCCGGGGGGCATGCCTGTTCGAGCGTCATTACAACCCTCAAGCTCTGCTTGGTATTAGGCTCCACCCTTAGGGGCGGGCTTTAAAATCAGTGGCGGTGCCATTCGGCTTCAAGCGTAGTAATTTTCTCGCTTTGGAGGACCGGGTGTGTGTTTGCCAATAACCCCATATTTTTTAAAGGTTGACCTCGGATCAGGTAGGG</v>
      </c>
      <c r="Y14" t="str">
        <f t="shared" si="2"/>
        <v>SH999513.vgFU_KC834040_refs@k__Fungi;p__Ascomycota;c__Leotiomycetes;o__Helotiales;f__Incertae_sedis;g__Alatospora;s__Alatospora_constricta</v>
      </c>
    </row>
    <row r="15" spans="1:25">
      <c r="A15" s="13"/>
      <c r="B15" s="1"/>
      <c r="C15" s="2" t="s">
        <v>28</v>
      </c>
      <c r="D15" s="2" t="s">
        <v>1530</v>
      </c>
      <c r="E15" s="1"/>
      <c r="H15" s="9"/>
      <c r="I15" s="6"/>
      <c r="K15" t="s">
        <v>1532</v>
      </c>
      <c r="L15" t="s">
        <v>1534</v>
      </c>
      <c r="M15" s="57"/>
      <c r="N15" s="4"/>
      <c r="O15" t="s">
        <v>975</v>
      </c>
      <c r="P15" t="s">
        <v>980</v>
      </c>
      <c r="Q15" t="s">
        <v>594</v>
      </c>
      <c r="R15" t="s">
        <v>595</v>
      </c>
      <c r="S15" t="s">
        <v>1886</v>
      </c>
      <c r="V15" s="61">
        <v>999514</v>
      </c>
      <c r="W15" s="13" t="str">
        <f t="shared" si="3"/>
        <v>SH999514.vgFU_KC834041_refs</v>
      </c>
      <c r="X15" s="12" t="str">
        <f t="shared" si="4"/>
        <v>&gt;SH999514.vgFU_KC834041_refs#AGAGGAAGTAAAAGTCGTAACAAGGTTTCCGTAGGTGAACCTGCGGAAGGATCATTAAAGAGTTTAGAGACTTCGGTCTACTACTCCACCCTTTGTTTACAATACCATTGTTGCTTTGGCAGGCCCGTCGTAAGACAACCGGCTTCGGCTGGTCAGTGCCTGCCAGAGGACCTAAAACTCATGTTTATATTATTGTCTGAGTACTATATAATAGTTAAAACTTTCAACAACGGATCTCTTGGTTCTGGCATCGATGAAGAACGCAGCGAAATGCGATAAGTAATGTGAATTGCAGAATTCAGTGAATCATCGAATCTTTGAACGCACATTGCGCCCTCTGGTATTCCGGGGGGCATGCCTGTTCGAGCGTCATTACAACCCTCAAGCTCTGCTTGGTATTAGGCTTCACCCTTAGGGGCGGGCCTTAAAATCAGTGGCGGTGCCATCCGGCTTCAAGCGTAGTAATTTTCTCGCTTTGGAGGACCGGGTGTGTGTTTGCCAATAACCCCAATATTTTTAAAGGTTGACCTCGGATCAGGTAGGGATACCCGCTGAACTTAAGCATATC</v>
      </c>
      <c r="Y15" t="str">
        <f t="shared" si="2"/>
        <v>SH999514.vgFU_KC834041_refs@k__Fungi;p__Ascomycota;c__Leotiomycetes;o__Helotiales;f__Incertae_sedis;g__Alatospora;s__Alatospora_flagellata</v>
      </c>
    </row>
    <row r="16" spans="1:25" s="63" customFormat="1" ht="14.4">
      <c r="A16" s="78"/>
      <c r="B16" s="82" t="s">
        <v>1880</v>
      </c>
      <c r="C16" s="63" t="s">
        <v>102</v>
      </c>
      <c r="D16" s="63" t="s">
        <v>1539</v>
      </c>
      <c r="H16" s="79"/>
      <c r="I16" s="80"/>
      <c r="K16" s="27" t="s">
        <v>1537</v>
      </c>
      <c r="L16" s="81" t="s">
        <v>1538</v>
      </c>
      <c r="M16" s="80"/>
      <c r="N16" s="80"/>
      <c r="O16" s="27" t="s">
        <v>975</v>
      </c>
      <c r="P16" s="27" t="s">
        <v>980</v>
      </c>
      <c r="Q16" s="27" t="s">
        <v>594</v>
      </c>
      <c r="R16" s="27" t="s">
        <v>595</v>
      </c>
      <c r="S16" s="27" t="s">
        <v>984</v>
      </c>
      <c r="V16" s="70">
        <v>999515</v>
      </c>
      <c r="W16" s="66" t="str">
        <f t="shared" si="3"/>
        <v>SH999515.vgFU_KC834044_refs</v>
      </c>
      <c r="X16" s="66" t="str">
        <f t="shared" si="4"/>
        <v>&gt;SH999515.vgFU_KC834044_refs#AAGTAAAAGTCGTAACAAGGTTTCCGTAGGTGAACCTGCGGAAGGATCATTACAGTGTTCCCTGCCCTTCGGGGTAGGATCGCCACCCTTGATTATTTATGAGTGTTGCTTTGGCGGGCCTCGCGGCCTGGCCGCGCCCCGGCTCCGGCGGGGGAGCGCCCGCCAGAGGATCTTACAAACCTGATTATTAGTGTCGTCTGAGTACTATATAATAGTTAAAACTTTCAACAACGGATCTCTTGGTTCTGGCATCGATGAAGAACGCAGCGAAATGCGATAAGTAATGTGAATTGCAGAATTCAGTGAATCATCGAATCTTTGAACGCACATTGCGCCCCGTGGTATTCCGCGGGGCATGCCTGTTCGAGCGTCATTATGACCAATCCCGTTCGCGGGGTCTTGGGCACCGCCGCCTGGCGGGCCTTAAAACCAGTGGCGGTACGGCCGGGCTCTGAGCGTAGTAAATCTTCTCGCTATAGGGTCCCGGGCGGCACTAGCCAGCAACCCCCAATCTTTCACAGGTTGACCTCGGATCAGGTAGGGATACCCGCTGAACTTAAGCATATCAATAAGCGGAGGAAAAGAAATCAAAC</v>
      </c>
      <c r="Y16" t="str">
        <f t="shared" si="2"/>
        <v>SH999515.vgFU_KC834044_refs@k__Fungi;p__Ascomycota;c__Leotiomycetes;o__Helotiales;f__Helotiaceae;g__Filosporella;s__Filosporella_cf._annelidica</v>
      </c>
    </row>
    <row r="17" spans="1:25">
      <c r="A17" s="13"/>
      <c r="B17" s="1"/>
      <c r="C17" s="2" t="s">
        <v>102</v>
      </c>
      <c r="D17" s="2" t="s">
        <v>126</v>
      </c>
      <c r="E17" s="1"/>
      <c r="H17" s="9"/>
      <c r="I17" s="6"/>
      <c r="K17" s="1" t="s">
        <v>1540</v>
      </c>
      <c r="L17" t="s">
        <v>1541</v>
      </c>
      <c r="M17" s="57"/>
      <c r="N17" s="4"/>
      <c r="O17" t="s">
        <v>975</v>
      </c>
      <c r="P17" t="s">
        <v>980</v>
      </c>
      <c r="Q17" t="s">
        <v>594</v>
      </c>
      <c r="R17" t="s">
        <v>595</v>
      </c>
      <c r="S17" t="s">
        <v>1886</v>
      </c>
      <c r="V17" s="61">
        <v>999516</v>
      </c>
      <c r="W17" s="13" t="str">
        <f t="shared" si="3"/>
        <v>SH999516.vgFU_KC834054_refs</v>
      </c>
      <c r="X17" s="12" t="str">
        <f t="shared" si="4"/>
        <v>&gt;SH999516.vgFU_KC834054_refs#TGTAACAAGGTTTCCGTAGGTGAACCTGCGGAAGGATCATTAAAATTTAGAGCGGGGCTCCGGCCCCGGCACTAAAACCCTGTGTTAACGTACCTTTGTTGCTTTGGCAGGCCGCGGCCTCCGCTACGGGCCCGCGCTCGTATGCGCCTGCCAGAGGACCCAACTCTTGTTTCTAGTGATGTCTGAGTACTATTAAATAGTTAAAACTTTCAACAACGGATCTCTTGGTTCTGGCATCGATGAAGAACGCAGCGAAATGCGATAAGTAATGTGAATTGCAGAATTCAGTGAATCATCGAATCTTTGAACGCACATTGCGCCCGCTGGTATTCCGGCGGGCATGCCTGTTCGAGCGTCATTATGACCAACTCACGCTCCGCGTGGTCTTGGGGTCCGCTGCCTCGGCGGCCCCTAAACGCAGTGGCGGTGCCGTGCGGCTCTCAGCGTAGTAATACTTCTCGCTACAGGGTCCGGACGGTGCTGGCCAGCAACCCCAACTTCTTTAGGTTGACCTCGGATCAGGTAGGGATACCCGCTGAACTTAAGCATATCAATAAGCGGAGGAAAAGAAAACCAACCA</v>
      </c>
      <c r="Y17" t="str">
        <f t="shared" si="2"/>
        <v>SH999516.vgFU_KC834054_refs@k__Fungi;p__Ascomycota;c__Leotiomycetes;o__Helotiales;f__Incertae_sedis;g__Filosporella;s__Filosporella_versimorpha</v>
      </c>
    </row>
    <row r="18" spans="1:25" s="63" customFormat="1" ht="14.4">
      <c r="A18" s="78"/>
      <c r="B18" s="82" t="s">
        <v>1880</v>
      </c>
      <c r="C18" s="63" t="s">
        <v>31</v>
      </c>
      <c r="D18" s="63" t="s">
        <v>41</v>
      </c>
      <c r="H18" s="79"/>
      <c r="I18" s="80"/>
      <c r="K18" s="63" t="s">
        <v>1542</v>
      </c>
      <c r="L18" s="81" t="s">
        <v>1543</v>
      </c>
      <c r="M18" s="80"/>
      <c r="N18" s="80"/>
      <c r="O18" s="27" t="s">
        <v>975</v>
      </c>
      <c r="P18" s="27" t="s">
        <v>980</v>
      </c>
      <c r="Q18" s="27" t="s">
        <v>594</v>
      </c>
      <c r="R18" s="27" t="s">
        <v>595</v>
      </c>
      <c r="S18" s="27" t="s">
        <v>984</v>
      </c>
      <c r="V18" s="70">
        <v>999517</v>
      </c>
      <c r="W18" s="66" t="str">
        <f t="shared" si="3"/>
        <v>SH999517.vgFU_AY148104_refs</v>
      </c>
      <c r="X18" s="66" t="str">
        <f t="shared" si="4"/>
        <v>&gt;SH999517.vgFU_AY148104_refs#CATTACAGAGTTCATGCCCTAACGGGTAGATCTCCCACCCTTGAATACTATACCTTAGTTGCTTTGGCAGGCCGTGGAAACACCATGGGCTCCGGCTTATGTGTGCCTGCCAGGGGAATCAAAATTCTGTTTTTAGTGATGTCTGAGTACTATATAATAGTTAAAACTTTCAACAACGGATCTCTTGGTTCTGGCATCGATGAAGAACGCACGCAAATGCGATTAAGTAATGTGAATTGCAGAATTCAGTGAATCATCGAATCTTTGAACGCACATTGCGCCCGTGGTATTCCGCGGGGCATGCCTGTTCGAGCGTCATTTCAACCAATCAAGCCTCGGCTTGGTATTGGGGCCTGCGCCTGCGCAGCCCTTAAACCCAGTGGCGGTGCTATTGAGCTCTGAGCGTAGTAAATCTCCTCGCTATAGGGTCTCGGTAGTTGCTTGCCAACAACCCCAAATTCTTTCAGGTTGACTCGGATCAGGTAGGGATACCGCTGACTTAAGCATATCATA</v>
      </c>
      <c r="Y18" t="str">
        <f t="shared" si="2"/>
        <v>SH999517.vgFU_AY148104_refs@k__Fungi;p__Ascomycota;c__Leotiomycetes;o__Helotiales;f__Helotiaceae;g__Anguillospora;s__Anguillospora_filiformis</v>
      </c>
    </row>
    <row r="19" spans="1:25">
      <c r="A19" s="13"/>
      <c r="B19" s="1"/>
      <c r="C19" s="2" t="s">
        <v>167</v>
      </c>
      <c r="D19" s="2" t="s">
        <v>168</v>
      </c>
      <c r="E19" s="1"/>
      <c r="H19" s="9"/>
      <c r="I19" s="6"/>
      <c r="K19" s="1" t="s">
        <v>1551</v>
      </c>
      <c r="L19" t="s">
        <v>1552</v>
      </c>
      <c r="M19" s="57"/>
      <c r="N19" s="4"/>
      <c r="O19" t="s">
        <v>975</v>
      </c>
      <c r="P19" t="s">
        <v>980</v>
      </c>
      <c r="Q19" t="s">
        <v>594</v>
      </c>
      <c r="R19" t="s">
        <v>595</v>
      </c>
      <c r="S19" t="s">
        <v>1013</v>
      </c>
      <c r="V19" s="61">
        <v>999518</v>
      </c>
      <c r="W19" s="13" t="str">
        <f t="shared" si="3"/>
        <v>SH999518.vgFU_KC834048_refs</v>
      </c>
      <c r="X19" s="12" t="str">
        <f t="shared" si="4"/>
        <v>&gt;SH999518.vgFU_KC834048_refs#GTAAAAAGGTGTAACAAGGTTTCCGTAGGTGAACCTGCGGAAGGATCATTACAGAGAACTTGCCCTTCGGGGTAGATCTCCCACCCTGTGTTTACGTTACCATTGTTGCTTTGACGGGCCCGTCCCTCGGGACCGCCGGCTCCGGCTGGCCCGTGCCCGTCAGAGGACCCAAAACTCTTGTTTAAACGTCGTCTGAGTACTATAGAATAGTTAAAACTTTCAACAACGGATCTCTTGGTTCTGGCATCGATGAAGAACGCAGCGAAATGCGATAAGTAATGTGAATTGCAGAATTCAGTGAATCATCGAATCTTTGAACGCACATTGCGCCCTCTGGTATTCCGGGGGGCATGCCTGTTCGAGCGTCATTACAACCCTCAAGCTCTGCTTGGTATTGGGTGCCGCCCCCCACGGGGCGCGCCTTAAAGACAGTGGCGGTGCCGTCCGGCTCCAAGCGTAGTAATTCTTCTCGCTCTGGAGGACCGGTCGTGTGCTTGCCAGCAACCCCCAATTTTTTCAGGTTGACCTCGGATCAGGTAGGGATACCCGCTGAACTTAAGCATATCAATAAGCGGAGGAAAAGAAAACCAA</v>
      </c>
      <c r="Y19" t="str">
        <f t="shared" si="2"/>
        <v>SH999518.vgFU_KC834048_refs@k__Fungi;p__Ascomycota;c__Leotiomycetes;o__Helotiales;f__Leotiaceae;g__Flagellospora;s__Flagellospora_fusarioides</v>
      </c>
    </row>
    <row r="20" spans="1:25">
      <c r="A20" s="13" t="s">
        <v>1554</v>
      </c>
      <c r="B20" s="1"/>
      <c r="C20" s="2" t="s">
        <v>167</v>
      </c>
      <c r="D20" s="2" t="s">
        <v>202</v>
      </c>
      <c r="E20" s="1"/>
      <c r="H20" s="9"/>
      <c r="I20" s="6"/>
      <c r="K20" s="1" t="s">
        <v>1553</v>
      </c>
      <c r="L20" t="s">
        <v>1557</v>
      </c>
      <c r="M20" s="57"/>
      <c r="N20" s="4"/>
      <c r="O20" t="s">
        <v>975</v>
      </c>
      <c r="P20" t="s">
        <v>980</v>
      </c>
      <c r="Q20" t="s">
        <v>594</v>
      </c>
      <c r="R20" t="s">
        <v>595</v>
      </c>
      <c r="S20" t="s">
        <v>1013</v>
      </c>
      <c r="V20" s="61">
        <v>999519</v>
      </c>
      <c r="W20" s="13" t="str">
        <f t="shared" si="3"/>
        <v>SH999519.vgFU_KC834045_refs</v>
      </c>
      <c r="X20" s="12" t="str">
        <f t="shared" si="4"/>
        <v>&gt;SH999519.vgFU_KC834045_refs#GAAAAAGTCGTAACAAGGTTTCCGTAGGTGAACCTGCGGAAGGATCATTACAGAGAACTTGCCCTTCGGGGTAGATCTCCCACCCTGTGTTTACGTTACCATTGTTGCTTTGACGGGCCCGTCCCTCGGGACCGCCGGCTCCGGCTGGCCCGTGCCCGTCAGAGGACCCAAAACTCTTGTTTAAACGTCGTCTGAGTACTATATAATAGTTAAAACTTTCAACAACGGATCTCTTGGTTCTGGCATCGATGAAGAACGCAGCGAAATGCGATAAGTAATGTGAATTGCAGAATTCAGTGAATCATCGAATCTTTGAACGCACATTGCGCCCTCTGGTATTCCGGGGGGCATGCCTGTTCGAGCGTCATTACAACCCTCAAGCTCTGCTTGGTATTGGGTGCCGCCCCCCACGGGGCGCGCCTTAAAGACAGTGGCGGTGCCGTCCGGCTCCAAGCGTAGTAATTCTTCTCGCTCTGGAGGACCGGTCGTGTGCTTGCCAGCAACCCCCAATTTTTTCAGGTTGACCTCGGATCAGGTAGGGATACCCGCTGAACTTAAGCATATCAATAAGCGGAGGAAAAGAAACCAACCA</v>
      </c>
      <c r="Y20" t="str">
        <f t="shared" si="2"/>
        <v>SH999519.vgFU_KC834045_refs@k__Fungi;p__Ascomycota;c__Leotiomycetes;o__Helotiales;f__Leotiaceae;g__Flagellospora;s__Flagellospora_curvula</v>
      </c>
    </row>
    <row r="21" spans="1:25">
      <c r="A21" s="13" t="s">
        <v>1555</v>
      </c>
      <c r="B21" s="1"/>
      <c r="C21" s="2" t="s">
        <v>167</v>
      </c>
      <c r="D21" s="2" t="s">
        <v>202</v>
      </c>
      <c r="E21" s="1"/>
      <c r="H21" s="9"/>
      <c r="I21" s="6"/>
      <c r="K21" s="1" t="s">
        <v>1558</v>
      </c>
      <c r="L21" t="s">
        <v>1559</v>
      </c>
      <c r="M21" s="57"/>
      <c r="N21" s="4"/>
      <c r="O21" t="s">
        <v>975</v>
      </c>
      <c r="P21" t="s">
        <v>980</v>
      </c>
      <c r="Q21" t="s">
        <v>594</v>
      </c>
      <c r="R21" t="s">
        <v>595</v>
      </c>
      <c r="S21" t="s">
        <v>1013</v>
      </c>
      <c r="V21" s="61">
        <v>999520</v>
      </c>
      <c r="W21" s="13" t="str">
        <f t="shared" si="3"/>
        <v>SH999520.vgFU_KC834050_refs</v>
      </c>
      <c r="X21" s="12" t="str">
        <f t="shared" si="4"/>
        <v>&gt;SH999520.vgFU_KC834050_refs#GAAAAAGTCGTAACAAAGGGTTTCCGTAGGGTGAACCTGCGGAAGGATCATTACAGAGAAACTTGCCCCTTCGGGGTAGATCTCCCACCCTGTGTTTACGTTACCATGTTGCTTTGACGGGCCCGTCCCTCGGGACCGCCGGCTCCGGCTGGCCCGTGCCCGTCAGAGGACCCAAAACTCTTGTTTAAACGTCGTCTGAGTACTATATAATAGTTAAAACTTTCAACAACGGATCTCTTGGTTCTGGCATCGATGAAGAACGCAGCGAAATGCGATAAGTAATGTGAATTGCAGAATTCAGTGAATCATCGAATCTTTGAACGCACATTGCGCCCTCTGGTATTCCGGGGGGCATGCCTGTTCGAGCGTCATTACAACCCTCAAGCTCTGCTTGGTATTGGGTGCCGCCCCCCACGGGGCGCGCCTTAAAGACAGTGGCGGTGCCGTCCGGCTCCAAGCGTAGTAATTCTTCTCGCTCTGGAGGACCGGTCGTGCGCTTGCCAGCAACCCCCAATTTTTCAGGTTGACCTCGGATCAGGTAGGGATACCCGCTG</v>
      </c>
      <c r="Y21" t="str">
        <f t="shared" si="2"/>
        <v>SH999520.vgFU_KC834050_refs@k__Fungi;p__Ascomycota;c__Leotiomycetes;o__Helotiales;f__Leotiaceae;g__Flagellospora;s__Flagellospora_curvula</v>
      </c>
    </row>
    <row r="22" spans="1:25">
      <c r="A22" s="13"/>
      <c r="B22" s="1"/>
      <c r="C22" s="2" t="s">
        <v>167</v>
      </c>
      <c r="D22" s="2" t="s">
        <v>530</v>
      </c>
      <c r="E22" s="1"/>
      <c r="H22" s="9"/>
      <c r="I22" s="6"/>
      <c r="J22" s="1"/>
      <c r="K22" s="1" t="s">
        <v>1560</v>
      </c>
      <c r="L22" t="s">
        <v>1561</v>
      </c>
      <c r="M22" s="57"/>
      <c r="N22" s="4"/>
      <c r="O22" t="s">
        <v>975</v>
      </c>
      <c r="P22" t="s">
        <v>980</v>
      </c>
      <c r="Q22" t="s">
        <v>594</v>
      </c>
      <c r="R22" t="s">
        <v>595</v>
      </c>
      <c r="S22" t="s">
        <v>1013</v>
      </c>
      <c r="V22" s="61">
        <v>999521</v>
      </c>
      <c r="W22" s="13" t="str">
        <f t="shared" si="3"/>
        <v>SH999521.vgFU_KC834049_refs</v>
      </c>
      <c r="X22" s="12" t="str">
        <f t="shared" si="4"/>
        <v>&gt;SH999521.vgFU_KC834049_refs#AAAGTCGTAACAAGGTTTCCGTAGGTGAACCTGCGGAAGGATCATTAAAGAGTTTAGAGACTTCGGTCTACTATTCCACCCTTTGTTTACAATACCATTGTTGCTTTGGCAGGCCCGTCGCAAGACAACCGGCTTTGGCTGGTCAGTGTCTGCCAGAGGACCTAAAACTCATGTTTATATTATTGTCTGAGTACTATATAATAGTTAAAACTTTCAACAACGGATCTCTTGGTTCTGGCATCGATGAAGAACGCAGCGAAATGCGATAAGTAATGTGAATTGCAGAATTCAGTGAATCATCGAATCTTTGAACGCACATTGCGCCCTCTGGTATTCCGGGGGGCATGCCTGTTCGAGCGTCATTACAACCCTCAAGCTCTGCTTGGTATTAGGCTTCACCCTTAGGGGCGGGCTTTAAAATCAGTGGCGGTGCCATTCGGCTTCAAGCGTAGTAATTTTCTCGCTTTGGAGGACCGGCTGTGTGCTTGCCAACAACCCCAATTTTTTAAAGGTTGACCTCGGATCAGGTAGGGATACCCGCTGAACTTAAGCATATCAATAAGCGGAGGAAAAGAAACCAAC</v>
      </c>
      <c r="Y22" t="str">
        <f t="shared" si="2"/>
        <v>SH999521.vgFU_KC834049_refs@k__Fungi;p__Ascomycota;c__Leotiomycetes;o__Helotiales;f__Leotiaceae;g__Flagellospora;s__Flagellospora_leucorhynchos</v>
      </c>
    </row>
    <row r="23" spans="1:25">
      <c r="A23" s="13"/>
      <c r="B23" s="1"/>
      <c r="C23" t="s">
        <v>1563</v>
      </c>
      <c r="D23" s="2" t="s">
        <v>1564</v>
      </c>
      <c r="E23" s="1"/>
      <c r="H23" s="9"/>
      <c r="I23" s="6"/>
      <c r="K23" s="1" t="s">
        <v>1565</v>
      </c>
      <c r="L23" t="s">
        <v>1566</v>
      </c>
      <c r="M23" s="57"/>
      <c r="N23" s="4"/>
      <c r="O23" t="s">
        <v>975</v>
      </c>
      <c r="P23" t="s">
        <v>980</v>
      </c>
      <c r="Q23" t="s">
        <v>594</v>
      </c>
      <c r="R23" t="s">
        <v>595</v>
      </c>
      <c r="S23" s="1" t="s">
        <v>2185</v>
      </c>
      <c r="V23" s="61">
        <v>999522</v>
      </c>
      <c r="W23" s="13" t="str">
        <f t="shared" si="3"/>
        <v>SH999522.vgFU_KC834055_refs</v>
      </c>
      <c r="X23" s="12" t="str">
        <f t="shared" si="4"/>
        <v>&gt;SH999522.vgFU_KC834055_refs#GTCGTAACAAGGTTTCCGTAGGTGAACCTGCGGAAGGATCATTACAGAGTTCATGCCCTTACGGGTAGATCTCCCACCCTTGAATATTATACCTTCGTTGCTTTGGCAGGCCGTGGAAACACCACGGGCTTCGGCTTGTGTCGTGCCTGCCAGAGGAAACAAACTCTGTTTTTAGTGATGTCTGAGTACTATATAATAGTTAAAACTTTCAACAACGGATCTCTTGGTTCTGGCATCGATGAAGAACGCAGCGAAATGCGATAAGTAATGTGAATTGCAGAATTCAGTGAATCATCGAATCTTTGAACGCACATTGCGCCCCGTGGTATTCCGCGGGGCATGCCTGTTCGAGCGTCATTTCAACCCATCAAGCTTCTGCTTGGTCTTGGGGCTTGCGGTTTCGCAGCCTCTAAACTCAGTGGCGGTGCTATTGAGCTCTGAGCGTAGTAATTTTTCTCGCTATAGGGTCTCGGTGGTTACTTGCCAGCAACCCCCAATTTTTTCAGGTTGACCTCGGATCAGGTAGGGATACCCGCTGAACTTAAGCATATCAATAAGCGGA</v>
      </c>
      <c r="Y23" t="str">
        <f t="shared" si="2"/>
        <v>SH999522.vgFU_KC834055_refs@k__Fungi;p__Ascomycota;c__Leotiomycetes;o__Helotiales;f__Discinellaceaea;g__Gyoerffyella;s__Gyoerffyella_craginiformis</v>
      </c>
    </row>
    <row r="24" spans="1:25">
      <c r="A24" s="13"/>
      <c r="B24" s="1"/>
      <c r="C24" t="s">
        <v>1563</v>
      </c>
      <c r="D24" s="2" t="s">
        <v>1569</v>
      </c>
      <c r="E24" s="1"/>
      <c r="H24" s="9"/>
      <c r="I24" s="6"/>
      <c r="J24" s="1"/>
      <c r="K24" s="1" t="s">
        <v>1567</v>
      </c>
      <c r="L24" t="s">
        <v>1568</v>
      </c>
      <c r="M24" s="57"/>
      <c r="N24" s="4"/>
      <c r="O24" t="s">
        <v>975</v>
      </c>
      <c r="P24" t="s">
        <v>980</v>
      </c>
      <c r="Q24" t="s">
        <v>594</v>
      </c>
      <c r="R24" t="s">
        <v>595</v>
      </c>
      <c r="S24" s="1" t="s">
        <v>2185</v>
      </c>
      <c r="V24" s="61">
        <v>999523</v>
      </c>
      <c r="W24" s="13" t="str">
        <f t="shared" si="3"/>
        <v>SH999523.vgFU_KC834061_refs</v>
      </c>
      <c r="X24" s="12" t="str">
        <f t="shared" si="4"/>
        <v>&gt;SH999523.vgFU_KC834061_refs#TGAACCTGCGGAAGGATCATTACAGAGTTCATGCCCTTACGGGTAGATCTCCCACCCTTGAATATTATACCTTAGTTGCTTTGGCAGGCCGTGGAAACACCATGGGCTTCGGCTCGTGTGTGCCTGCCAGAGGAAACAAACTCTGTTTTTAGTGATGTCTGAGTACTATATAATAGTTAAAACTTTCAACAACGGATCTCTTGGTTCTGGCATCGATGAAGAACGCAGCGAAATGCGATAAGTAATGTGAATTGCAGAATTCAGTGAATCATCGAATCTTTGAACGCACATTGCGCCCCGTGGTATTCCGCGGGGCATGCCTGTTCGAGCGTCATTTCAACCCATCAAGCTTCTGCTTGGTCTTGGGGCCTGCGGTTTCGCAGCCTCTAAACTCAGTGGCGGTGCTATTGAGCTCTGAGCGTAGTAATTTTTCTCGCTATAGGGTCTCGGTGGTTACTTGCCAACAACCCCCAATTTTTATCAGGTTGACCTCGGATCAGTAGGGATACCCGCTGAACTTAAGCATATCAATAAGC</v>
      </c>
      <c r="Y24" t="str">
        <f t="shared" si="2"/>
        <v>SH999523.vgFU_KC834061_refs@k__Fungi;p__Ascomycota;c__Leotiomycetes;o__Helotiales;f__Discinellaceaea;g__Gyoerffyella;s__Gyoerffyella_rotula</v>
      </c>
    </row>
    <row r="25" spans="1:25">
      <c r="A25" s="13"/>
      <c r="B25" s="1"/>
      <c r="C25" t="s">
        <v>1563</v>
      </c>
      <c r="D25" s="2" t="s">
        <v>1570</v>
      </c>
      <c r="E25" s="1"/>
      <c r="H25" s="9"/>
      <c r="I25" s="6"/>
      <c r="K25" s="1" t="s">
        <v>1571</v>
      </c>
      <c r="L25" t="s">
        <v>1572</v>
      </c>
      <c r="M25" s="57"/>
      <c r="N25" s="4"/>
      <c r="O25" t="s">
        <v>975</v>
      </c>
      <c r="P25" t="s">
        <v>980</v>
      </c>
      <c r="Q25" t="s">
        <v>594</v>
      </c>
      <c r="R25" t="s">
        <v>595</v>
      </c>
      <c r="S25" s="1" t="s">
        <v>2185</v>
      </c>
      <c r="V25" s="61">
        <v>999524</v>
      </c>
      <c r="W25" s="13" t="str">
        <f t="shared" si="3"/>
        <v>SH999524.vgFU_KC834060_refs</v>
      </c>
      <c r="X25" s="12" t="str">
        <f t="shared" si="4"/>
        <v>&gt;SH999524.vgFU_KC834060_refs#GTAACAAGGTTTCCGTAGGTGAACCTGCGGAAGGATCATTACAGAGTTCATGCCCTTACGGGTAGATCTCCCACCCTTGAATATTATACCTTCGTTGCTTTGGCAGGCCGTGGAAACACCACGGGCTTCGGCTTGTGTCGTGCCTGCCAGAGGAAACAAACTCTGTTTTTAGTGATGTCTGAGTACTATATAATAGTTAAAACTTTCAACAACGGATCTCTTGGTTCTGGCATCGATGAAGAACGCAGCGAAATGCGATAAGTAATGTGAATTGCAGAATTCAGTGAATCATCGAATCTTTGAACGCACATTGCGCCCCGTGGTATTCCGCGGGGCATGCCTGTTCGAGCGTCATTTCAACCCATCAAGCTTCTGCTTGGTCTTGGGGCTTGCGGTTTCGCAGCCTCTAAACTCAGTGGCGGTGCTATTGAGCTCTGAGCGTAGTAATTTTTCTCGCTATAGGGTCTCGGTGGTTACTTGCCAGCAACCCCCAATTTTTTCAGGTTGACCTCGGATCAGGTAGGGATACCCGCTGAACTTAAGCATATCAATAAGCGGAGG</v>
      </c>
      <c r="Y25" t="str">
        <f t="shared" si="2"/>
        <v>SH999524.vgFU_KC834060_refs@k__Fungi;p__Ascomycota;c__Leotiomycetes;o__Helotiales;f__Discinellaceaea;g__Gyoerffyella;s__Gyoerffyella_gemellipara</v>
      </c>
    </row>
    <row r="26" spans="1:25" s="63" customFormat="1" ht="14.4">
      <c r="A26" s="78" t="s">
        <v>1577</v>
      </c>
      <c r="C26" s="63" t="s">
        <v>1173</v>
      </c>
      <c r="D26" s="63" t="s">
        <v>193</v>
      </c>
      <c r="H26" s="79"/>
      <c r="I26" s="80"/>
      <c r="K26" s="63" t="s">
        <v>1578</v>
      </c>
      <c r="L26" s="81" t="s">
        <v>1576</v>
      </c>
      <c r="M26" s="80"/>
      <c r="N26" s="80"/>
      <c r="O26" s="27" t="s">
        <v>975</v>
      </c>
      <c r="P26" s="27" t="s">
        <v>980</v>
      </c>
      <c r="Q26" s="27" t="s">
        <v>594</v>
      </c>
      <c r="R26" s="27" t="s">
        <v>595</v>
      </c>
      <c r="S26" s="27" t="s">
        <v>984</v>
      </c>
      <c r="V26" s="70">
        <v>999525</v>
      </c>
      <c r="W26" s="66" t="str">
        <f t="shared" si="3"/>
        <v>SH999525.vgFU_MH862207_refs</v>
      </c>
      <c r="X26" s="66" t="str">
        <f t="shared" si="4"/>
        <v>&gt;SH999525.vgFU_MH862207_refs#GTAACAAGGTTTCCGTAGGTGAACCTGCGGAAGGATCATTAACGATTCAACCACGTGGGGCCGTCGTCCGCGGCGCCCTGCAGTGTTTTTGGTGCTCGCGTCCCGCGTCTCGCGGTGACGCCAGTCACACTCACACCCTATGTCTACGTACCTTTGTTGCTTTGGTGGGCCGCGGCCTCCGCTGCGGGCCTCGCGCTCGCACGTGCCCGCCAGAGAACCCAACTCTTGATTTTAGTGATGTCTGAGTACTATATTTAATAGTTAAAACTTTCAACAACGGATCTCTTGGTTCTGGCATCGATGAAGAACGCAGCGAAATGCGATAAGTAATGTGAATTGCAGAATTCAGTGAATCATCGAATCTTTGAACGCACATTGCGCCCGCTGGTATTCCGGCGGGCATGCCTGTTCGAGCGTCATTATGACCAACTCACGCTCTGCGTGGTCCTGGGGTCCGCTGTCACGGCGGCCCTTAAACCCAGTGGCGGTGCCGTGCGGCTCTCAGCGTAGTAACTTATCTCGCTACAGGGTCCGTCCGGTGCTGGCCAGCAACCCCAACTATTTCTAGGTTGACCTCGGATCAGGTAGGGATACCCGCTGAACTTAAGCATATCAA</v>
      </c>
      <c r="Y26" t="str">
        <f t="shared" si="2"/>
        <v>SH999525.vgFU_MH862207_refs@k__Fungi;p__Ascomycota;c__Leotiomycetes;o__Helotiales;f__Helotiaceae;g__Hydrocina;s__Hydrocina_chaetocladia</v>
      </c>
    </row>
    <row r="27" spans="1:25">
      <c r="A27" s="13"/>
      <c r="B27" s="1"/>
      <c r="C27" s="2" t="s">
        <v>50</v>
      </c>
      <c r="D27" s="2" t="s">
        <v>527</v>
      </c>
      <c r="E27" s="1"/>
      <c r="H27" s="9"/>
      <c r="I27" s="6"/>
      <c r="K27" s="1" t="s">
        <v>1583</v>
      </c>
      <c r="L27" t="s">
        <v>1584</v>
      </c>
      <c r="M27" s="57"/>
      <c r="N27" s="4"/>
      <c r="O27" t="s">
        <v>975</v>
      </c>
      <c r="P27" t="s">
        <v>980</v>
      </c>
      <c r="Q27" t="s">
        <v>594</v>
      </c>
      <c r="R27" t="s">
        <v>595</v>
      </c>
      <c r="S27" s="1" t="s">
        <v>1839</v>
      </c>
      <c r="V27" s="61">
        <v>999526</v>
      </c>
      <c r="W27" s="13" t="str">
        <f t="shared" si="3"/>
        <v>SH999526.vgFU_KC834068_refs</v>
      </c>
      <c r="X27" s="12" t="str">
        <f t="shared" si="4"/>
        <v>&gt;SH999526.vgFU_KC834068_refs#AAGTAAAAGTCGTAACAAGGTTTCCGTAGGTGAACCTGCGGAAGGATCATTACAGTGTTCCCTGCCCTTCGGGGTAGGATCGCCACCCTTGATTATTTATGAGTCGTTGCTTTGGCGGGCCTCGCGGCCTGGCCGCGCCCCGGCTTCGGCGGGGGAGCGCCCGCCCGAGGATTCTACAAACCTGATTATTAGTGTCGTCTGAGTACTATATAATAGTTAAAACTTTCAACAACGGATCTCTTGGTTCTGGCATCGATGAAGAACGCAGCGAAATGCGATAAGTAATGTGAATTGCAGAATTCAGTGAATCATCGAATCTTTGAACGCACATTGCGCCCCGTGGTATTCCGCGGGGCATGCCTGTTCGAGCGTCATTATGACCAATCCCGTTCGCGGGGTCTTGGGCACCGCCTCTCGGCGGGCCTCAAAACCAGTGGCGGTCCGGCCGGGCTCTAAGCGTAGTAAATCTTCTCGCTATAGGGTCCCGGGCGGCACTGGCCAGCAACCCCCAATCTTTCACAGGTTGACCTCGGATCAGGTAGGGATACCCGCTGAACTTAAGCATATCAATAAGCGGAGGAAAAGAAACCAAC</v>
      </c>
      <c r="Y27" t="str">
        <f t="shared" si="2"/>
        <v>SH999526.vgFU_KC834068_refs@k__Fungi;p__Ascomycota;c__Leotiomycetes;o__Helotiales;f__Tricladiaceae;g__Tricladium;s__Tricladium_obesum</v>
      </c>
    </row>
    <row r="28" spans="1:25" s="63" customFormat="1" ht="14.4">
      <c r="A28" s="78" t="s">
        <v>1588</v>
      </c>
      <c r="B28" s="82" t="s">
        <v>1880</v>
      </c>
      <c r="C28" s="63" t="s">
        <v>50</v>
      </c>
      <c r="D28" s="63" t="s">
        <v>1585</v>
      </c>
      <c r="H28" s="79"/>
      <c r="I28" s="80"/>
      <c r="K28" s="63" t="s">
        <v>1587</v>
      </c>
      <c r="L28" s="81" t="s">
        <v>1586</v>
      </c>
      <c r="M28" s="80"/>
      <c r="N28" s="80"/>
      <c r="O28" s="27" t="s">
        <v>975</v>
      </c>
      <c r="P28" s="27" t="s">
        <v>980</v>
      </c>
      <c r="Q28" s="27" t="s">
        <v>594</v>
      </c>
      <c r="R28" s="27" t="s">
        <v>595</v>
      </c>
      <c r="S28" s="27" t="s">
        <v>1886</v>
      </c>
      <c r="V28" s="70">
        <v>999527</v>
      </c>
      <c r="W28" s="66" t="str">
        <f t="shared" si="3"/>
        <v>SH999527.vgFU_MH860241_refs</v>
      </c>
      <c r="X28" s="66" t="str">
        <f t="shared" si="4"/>
        <v>&gt;SH999527.vgFU_MH860241_refs#ATCATTACAGAGTTCATGCCCTCACGGGTAGATCTCCCACCCTTGAATATTATACCTTCGTTGCTTTGGCAGGCCGTGGAAACACCATGGGCCCCGGCTTATGCGTGCCTGCCAGAGGAAACAAACTCTGTTTTTAGTGATGTCTGAGTACTATATAATAGTTAAAACTTTCAACAACGGATCTCTTGGTTCTGGCATCGATGAAGAACGCAGCGAAATGCGATAAGTAATGTGAATTGCAGAATTCAGTGAATCATCGAATCTTTGAACGCACATTGCGCCCCGTGGTATTCCGCGGGGCATGCCTGTTCGAGCGTCATTTCAACCCATCAAGCTTCGGCTTGGTCTTGGGGCCTGCGGTTTCGCAGCCTCTAAACTCAGTGGCGGTGCTATTGAGCTCTGAGCGTAGTAATTTTTTCTCGCTATAGGGTCTCGGTGGTTACTTGCCAGCAACCCCCAATTTTCATCAGGTTGACC</v>
      </c>
      <c r="Y28" t="str">
        <f t="shared" si="2"/>
        <v>SH999527.vgFU_MH860241_refs@k__Fungi;p__Ascomycota;c__Leotiomycetes;o__Helotiales;f__Incertae_sedis;g__Tricladium;s__Tricladium_attenuatum</v>
      </c>
    </row>
    <row r="29" spans="1:25">
      <c r="A29" s="13"/>
      <c r="B29" s="1"/>
      <c r="C29" s="2" t="s">
        <v>69</v>
      </c>
      <c r="D29" s="2" t="s">
        <v>1589</v>
      </c>
      <c r="E29" s="1"/>
      <c r="H29" s="9"/>
      <c r="I29" s="6"/>
      <c r="J29" s="1"/>
      <c r="K29" s="1" t="s">
        <v>1590</v>
      </c>
      <c r="L29" t="s">
        <v>1591</v>
      </c>
      <c r="M29" s="57"/>
      <c r="N29" s="4"/>
      <c r="O29" t="s">
        <v>975</v>
      </c>
      <c r="P29" t="s">
        <v>980</v>
      </c>
      <c r="Q29" t="s">
        <v>594</v>
      </c>
      <c r="R29" t="s">
        <v>595</v>
      </c>
      <c r="S29" s="1" t="s">
        <v>2185</v>
      </c>
      <c r="V29" s="61">
        <v>999528</v>
      </c>
      <c r="W29" s="13" t="str">
        <f t="shared" si="3"/>
        <v>SH999528.vgFU_KF730812_refs</v>
      </c>
      <c r="X29" s="12" t="str">
        <f t="shared" si="4"/>
        <v>&gt;SH999528.vgFU_KF730812_refs#AAGGATCATTACAGAGTTCATGCCCTCACGGGTAGATCTCCCACCCTTGAATACTATACCTTAGTTGCTTTGGCAGGCCGTGGAAACACCATGGGCCCCGGCTTGTGCGTGCCTGCCAGAGGAAACAAACTCTGTTTTTAGTGATGTCTGAGTACTATATAATAGTTAAAACTTTCAACAACGGATCTCTTGGTTCTGGCATCGATGAAGAACGCAGCGAAATGCGATAAGTAATGTGAATTGCAGAATTCAGTGAATCATCGAATCTTTGAACGCACATTGCGCCCCGTGGTATTCCGCGGGGCATGCCTGTTCGAGCGTCATTTCAACCCATCAAGCTCCGGCTTGGTCTTGGGGCCTGCGGTCTCGCAGCCTCTAAACTCAGTGGCGGTGCTATTGAGCTCTGAGCGTAGTAATTTTTTCTCGCTATAGGGTCTCGGTGGTGACTTGCCAGCAACCCCCAATTTTTATCAGGTTGACCTCGGATCAGGTAGGGATACCCGCTGAACTTAA</v>
      </c>
      <c r="Y29" t="str">
        <f t="shared" si="2"/>
        <v>SH999528.vgFU_KF730812_refs@k__Fungi;p__Ascomycota;c__Leotiomycetes;o__Helotiales;f__Discinellaceaea;g__Fontanospora;s__Fontanospora_eccentrica</v>
      </c>
    </row>
    <row r="30" spans="1:25" s="63" customFormat="1" ht="14.4">
      <c r="A30" s="78" t="s">
        <v>1600</v>
      </c>
      <c r="B30" s="82" t="s">
        <v>1880</v>
      </c>
      <c r="C30" s="63" t="s">
        <v>1015</v>
      </c>
      <c r="D30" s="63" t="s">
        <v>136</v>
      </c>
      <c r="H30" s="79"/>
      <c r="I30" s="80"/>
      <c r="K30" s="63" t="s">
        <v>1598</v>
      </c>
      <c r="L30" s="81" t="s">
        <v>1599</v>
      </c>
      <c r="M30" s="80"/>
      <c r="N30" s="80"/>
      <c r="O30" s="27" t="s">
        <v>975</v>
      </c>
      <c r="P30" s="27" t="s">
        <v>980</v>
      </c>
      <c r="Q30" s="27" t="s">
        <v>983</v>
      </c>
      <c r="R30" s="63" t="s">
        <v>992</v>
      </c>
      <c r="S30" s="63" t="s">
        <v>993</v>
      </c>
      <c r="V30" s="70">
        <v>999529</v>
      </c>
      <c r="W30" s="66" t="str">
        <f t="shared" si="3"/>
        <v>SH999529.vgFU_KM515893_refs</v>
      </c>
      <c r="X30" s="66" t="str">
        <f t="shared" si="4"/>
        <v>&gt;SH999529.vgFU_KM515893_refs#AACCAGCGGAGGGATCATTACCGAGTTTACAACTCCCAAACCCCTGTGAACATACCTATCGTTGCCTCGGCGGTGCCCGCTCCGGCGGCCCGCCAGAGGACCCCAAACTCTTGTTTTATACAGTATCTTCTGAGTAACACGATTAAATAAATCAAAACTTTCAACAACGGATCTCTTGGTTCTGGCATCGATGAAGAACGCAGCGAAATGCGATAAGTAATGTGAATTGCAGAATTCAGTGAATCATCGAATCTTTGAACGCACATTGCGCCCGCCAGTATTCTGGCGGGCATGCCTGTTCGAGCGTCATTTCAACCCTCAAGCCCCCGGGCTTGGTGTTGGGGATCGGCGTGCCCTCGCGGCGCGCCGTCCCCGAAATCTAGTGGCGGTCTCGCTGTAGCTTCCTCTGCGTAGTAGCACACCTCGCACTGGAAAGCAGCGCGGCCACGCCGTTAAA</v>
      </c>
      <c r="Y30" t="str">
        <f t="shared" si="2"/>
        <v>SH999529.vgFU_KM515893_refs@k__Fungi;p__Ascomycota;c__Sordariomycetes;o__Hypocreales;f__Nectriaceae;g__Neonectria;s__Neonectria_lugdunensis</v>
      </c>
    </row>
    <row r="31" spans="1:25" s="63" customFormat="1" ht="14.4">
      <c r="A31" s="78" t="s">
        <v>1603</v>
      </c>
      <c r="B31" s="82" t="s">
        <v>1880</v>
      </c>
      <c r="C31" s="63" t="s">
        <v>1014</v>
      </c>
      <c r="D31" s="63" t="s">
        <v>1601</v>
      </c>
      <c r="H31" s="79"/>
      <c r="I31" s="80"/>
      <c r="K31" s="63" t="s">
        <v>1602</v>
      </c>
      <c r="L31" s="81" t="s">
        <v>1604</v>
      </c>
      <c r="M31" s="80"/>
      <c r="N31" s="80"/>
      <c r="O31" s="27" t="s">
        <v>975</v>
      </c>
      <c r="P31" s="27" t="s">
        <v>980</v>
      </c>
      <c r="Q31" s="27" t="s">
        <v>983</v>
      </c>
      <c r="R31" s="63" t="s">
        <v>992</v>
      </c>
      <c r="S31" s="63" t="s">
        <v>993</v>
      </c>
      <c r="V31" s="70">
        <v>999530</v>
      </c>
      <c r="W31" s="66" t="str">
        <f t="shared" ref="W31:W34" si="5">CONCATENATE("SH",V31,".vgFU_",K31,"_refs")</f>
        <v>SH999530.vgFU_HQ897796_refs</v>
      </c>
      <c r="X31" s="66" t="str">
        <f t="shared" ref="X31:X34" si="6">CONCATENATE("&gt;",W31,"#",L31)</f>
        <v>&gt;SH999530.vgFU_HQ897796_refs#GTCGTAACAAGGTCTCCGTTGGTGAACCAGCGGAGGGATCATTACCGAGTTTACAACTCCCAAACCCCTGTGAACTATACCATTTGTTGCCTCGGCGGCGTCCTGCTTCACGGCGGGCCCGCCAGAGGACCCAAACTCTTGTATTTGAATTGAGTCTTCTCTGAGTGATACAAGTAATAAATCAAAACTTTCAACAACGGATCTCTTGGTTCTGGCATCGATGAAGAACGCAGCGAAATGCGATAAGTAATGTGAATTGCAGAATTCAGTGAATCATCGAATCTTTGAACGCACATTGCGCCCGCCAGTATTCTGGCGGGCATGCCTGTTCGAGCGTCATTTCAACCCTCAAGCCCCCGGGCTTGGTGTTGGAGATCGGCAAAACGGCCCCCCCGGGGGTTCGCGCCGTCTCCCAAATCTAGTGGCGGTCTCGCTGTAGCTTCCTCTGCGTAGTAACTCACCTCGCACTGGGACGCGGCGCGGCCACGCCGTTAAACACCCCACTTCTGAAGGTTGACCTCGGATCAGGTAGGACTACCCGCTGAACTTAAGCATATCAATA</v>
      </c>
      <c r="Y31" t="str">
        <f t="shared" si="2"/>
        <v>SH999530.vgFU_HQ897796_refs@k__Fungi;p__Ascomycota;c__Sordariomycetes;o__Hypocreales;f__Nectriaceae;g__Aquanectria;s__Aquanectria_submersa</v>
      </c>
    </row>
    <row r="32" spans="1:25" s="63" customFormat="1" ht="14.4">
      <c r="A32" s="78" t="s">
        <v>1610</v>
      </c>
      <c r="B32" s="82" t="s">
        <v>1880</v>
      </c>
      <c r="C32" s="63" t="s">
        <v>75</v>
      </c>
      <c r="D32" s="63" t="s">
        <v>1608</v>
      </c>
      <c r="H32" s="79"/>
      <c r="I32" s="80"/>
      <c r="K32" s="63" t="s">
        <v>1611</v>
      </c>
      <c r="L32" s="81" t="s">
        <v>1609</v>
      </c>
      <c r="M32" s="80"/>
      <c r="N32" s="80"/>
      <c r="O32" s="27" t="s">
        <v>975</v>
      </c>
      <c r="P32" s="27" t="s">
        <v>986</v>
      </c>
      <c r="Q32" s="27" t="s">
        <v>987</v>
      </c>
      <c r="R32" s="27" t="s">
        <v>988</v>
      </c>
      <c r="S32" s="27" t="s">
        <v>989</v>
      </c>
      <c r="T32" s="27"/>
      <c r="V32" s="70">
        <v>999531</v>
      </c>
      <c r="W32" s="66" t="str">
        <f t="shared" si="5"/>
        <v>SH999531.vgFU_MH861678_refs</v>
      </c>
      <c r="X32" s="66" t="str">
        <f t="shared" si="6"/>
        <v>&gt;SH999531.vgFU_MH861678_refs#GTTCCGTACGCTTAGTAGGAACAGAGTGATCTTTCCGTAGGTGAACACTTGCCGAAGCCTTTAGTTTCCCAAAAGGGTTCTATCTCGCGACTATAATAAATGAAGATATGGTAATTGCTAGTCTATTTAAACAATAGGCGACACTGTCAAATTGCGGGGATATCCTAAAGATCTTACCACCAAGCACAACTGGAAACGGTTGTGTGGCCGAGCTAATAGCCCTGGGTATGGTAATAGTGTAAGATATGTAACAATGGACAATCCGCAGCCAAGTCCTACCGCTCTTGAAAAAGAGTCATGGATGCTGTTCACAGGCCAAATGATAGTGGGTTGCTTCATTGAAGTGACTTAAGATATGGTCGGTCCCCTTGTGAGAACTTGGGGATAAGTTTCATCTTGATATTGTAAACAAACCAAACGTTCCGTAGGTGAACCTGCGGAAGGATCATTATTGATTTTGAATCAAGATTGTTGCTGGCATTTCGGTGCATGTGCACATCTTGACCTTCATCCAAACACCACATGTGCACTATTGTAGGCCGAAAAGCAAGCAATTGCAAAGTAGGACTATGTCTTTTACAAACGAATGTCTATGAATGTCTTTATATTGGGCAGCGATGCTCTAATAAAATATACAACTTTCAACAACGGATCTCTTGGCTCTCGCATCGATGAAGAACGCAGCGAAATGCGATAAGTAATGTGAATTGCAGATTTTCAGTGAATCATCGAATCTTTGAACGCACCTTGCGCCCCATGGTATTCCGTGGGGCATGCCTGTTTGAGTGTCATTAAATTATCAACCCTCTTAACTTTATTGATATGAGGTGTTTGGACTTGAGGTGTGCTGGTCTTCATTGATCGGCTCCCTTTTAAATGCATCAGCGGAGCCACTCGCCTCCGGCTAACATTGACGTGATAATCATCTTACGTCGTTGTATACCGGTCTCAGAGTCCGCTTATAATCGTCCTTTATTGGACAACTTATGACAATTTGACCTCAAATCAGGTAGGACTACCCGCTGAACTTAAGCATATCAA</v>
      </c>
      <c r="Y32" t="str">
        <f t="shared" si="2"/>
        <v>SH999531.vgFU_MH861678_refs@k__Fungi;p__Basidiomycota;c__Agaricomycetes;o__Atheliales;f__Atheliaceae;g__Taeniospora;s__Taeniospora_gracilis</v>
      </c>
    </row>
    <row r="33" spans="1:25">
      <c r="A33" s="13" t="s">
        <v>1613</v>
      </c>
      <c r="B33" s="1"/>
      <c r="C33" s="2" t="s">
        <v>334</v>
      </c>
      <c r="D33" s="2" t="s">
        <v>335</v>
      </c>
      <c r="E33" s="1"/>
      <c r="H33" s="9"/>
      <c r="I33" s="6"/>
      <c r="K33" s="1" t="s">
        <v>1612</v>
      </c>
      <c r="L33" t="s">
        <v>1614</v>
      </c>
      <c r="M33" s="57"/>
      <c r="N33" s="4"/>
      <c r="O33" t="s">
        <v>975</v>
      </c>
      <c r="P33" t="s">
        <v>980</v>
      </c>
      <c r="Q33" t="s">
        <v>1886</v>
      </c>
      <c r="R33" t="s">
        <v>1886</v>
      </c>
      <c r="S33" t="s">
        <v>1886</v>
      </c>
      <c r="V33" s="61">
        <v>999532</v>
      </c>
      <c r="W33" s="13" t="str">
        <f t="shared" si="5"/>
        <v>SH999532.vgFU_MH857842_refs</v>
      </c>
      <c r="X33" s="12" t="str">
        <f t="shared" si="6"/>
        <v>&gt;SH999532.vgFU_MH857842_refs#ATCATTACAGAGTTACTAAACTCCCAACCCTATGTGAACTTACCTATGTTGCCTCGGCGGATTTACCCTGTAGCAAACTCGGTTTACCCTGTAGCTACCCTGTGAATCTGCCGGTGGACAAACCAAACTCTGTTAGTAAAATAGCTTCTGAGCGTCTTATTTAATAAGTCAAAACTTTCAACAACGGATCTCTTGGTTCTGGCATCGATGAAGAACGCAGCGAAATGCGATAAGTAATGTGAATTGCAGAATTCAGTGAATCATCGAATCTTTGAACGCACATTGCGCCCATTAGTACTCTAGTGGGCATGCCTGTTCGAGCGTCATTTCAACCCCTAAGCCTAGCTTAGTGTTGGGAGACTACTGTAGCGGTGCTACATGGAAGGCCACCCTGAAAGATGGGTCGGTTTACCCTGTAGCTACCCTGTAGCTCCTTAAAGCCAGTGGCGGAGACACGGAGTCCTCTGAGCGTAGTAATTATTTCTCGCTTTTGTAGGTTCTGTGGCTTTTGCCATTAAACCCCCAATTTTTAATGGTTGACCTCGAT</v>
      </c>
      <c r="Y33" t="str">
        <f t="shared" si="2"/>
        <v>SH999532.vgFU_MH857842_refs@k__Fungi;p__Ascomycota;c__Incertae_sedis;o__Incertae_sedis;f__Incertae_sedis;g__Dactylella;s__Dactylella_microaquatica</v>
      </c>
    </row>
    <row r="34" spans="1:25">
      <c r="A34" s="13"/>
      <c r="B34" s="1"/>
      <c r="C34" s="2" t="s">
        <v>1617</v>
      </c>
      <c r="D34" s="2" t="s">
        <v>1618</v>
      </c>
      <c r="E34" s="1"/>
      <c r="H34" s="9"/>
      <c r="I34" s="6"/>
      <c r="K34" s="1" t="s">
        <v>1620</v>
      </c>
      <c r="L34" t="s">
        <v>1619</v>
      </c>
      <c r="M34" s="57"/>
      <c r="N34" s="4"/>
      <c r="O34" t="s">
        <v>975</v>
      </c>
      <c r="P34" t="s">
        <v>980</v>
      </c>
      <c r="Q34" t="s">
        <v>994</v>
      </c>
      <c r="R34" t="s">
        <v>995</v>
      </c>
      <c r="S34" t="s">
        <v>996</v>
      </c>
      <c r="V34" s="61">
        <v>999533</v>
      </c>
      <c r="W34" s="13" t="str">
        <f t="shared" si="5"/>
        <v>SH999533.vgFU_KY352466_refs</v>
      </c>
      <c r="X34" s="12" t="str">
        <f t="shared" si="6"/>
        <v>&gt;SH999533.vgFU_KY352466_refs#TAGGTGAACCTGCGGAAGGATCATTAGAAAGTACCGGACCCGGATCGGAGACGACCCGGGGCCTTACCTTCAAAACCACTGTGAAACCGCCCGTTGCTTCGCGGCCTCCGCACGCCGGCCTCGCGCCGGCCTGCGCCGTCAGTCCGCAGAAGCCCAACACAAAACCGCTTTGTAACAGTCTGTCTGAAAACTATGAATTAAAATTCGTTAAAACTTTCAACAACGGATCTCTTGGTTCTCGCATCGATGAAGAACGCAGCGAAACGCGATAGGTAATGTGAATTGCAGAATTCAGTGAATCATCGAATCTTTGAACGCACATTGCGCCTCCTGGTATTCCGGGGGGCATGTCTGTTTGAGCGTCAGTACACACCTCCTGTGATCTTCATTGTTGATCAGGGCTCTGGGGCCGGCCGGTCAGACGGTCGCCCCTAATGTGGCACGCTTGCGGACCTCCGGTCAGTGATCAACGTAGTAAACTCGAAAGAAGCTCGTGGAGAGACTGCCGGATGGCTCATTTCGCCTGAAATCAAACTCAACTCTATGGTTTGACCTCAGATCAGACAAGGATACCCGCTGAACTTAAGCAATATCAATAAGAAGCGACAAAAGCTCAAATTTGAAATCTGGCGNNNNNNACGTCCGAGTTGTAATTTGAAGAGGAGTCTTCGGCAGCGACCTTGATCTATGTTCCTTGGAACAGGACGTCGTATAGGGTGAGAATCCCGTACACGGTTGATGGTCTGCTGTCATGTGAAGTTCCTTCCAAGAGTCGAGTTGTTTGGGAATGCAGCTCTAAATGGGTGGTAAATTTCATCTAAAGCTAAATACCGGCGAGAGACCGATAGCGCACAAGTAGAGTGATCGAAAGATGAAAAGCACTTTGAAAAGAGAGTTAAACAGTACGTGAAATTGTTGAAAGGGAAGCGCTTGCAACCAGACTTGTCTCGGGTTGATCAACGTACCTTCTGGTGCGTGCACTCGGCCCTTGACAGGCCAGCATCGGTTGGGACGGTGGGACAAAGACCTTGGGAATGTGGCCGCCTTCGGGCGGTGTTATAGCCCTCGGTGCAATGCCACCTGCCCCGACCGAGGACCGCGCTTCGTGCTAAGATGCTGGAGTAATGGTTGTAAGCGACCCGTCTTGAAACACGGACCAAGGAGTCTAACATTTATGCGAGTGTTTGGGTGTCAAATCCATACGCGTAATGAAAGTGAACGGAGGTGGGAGCCCGTGAGGGTGCACCATCGACCGATCCTGATGTCTTCGGATGGATTTGAGTAGGAGCATAGCTGTTGGGACCCGAAAGATGGTGAACTATGCCTGAATAGGGTGAAGCCAGAGGAAACTCTGGTGGAGGCTCGCA</v>
      </c>
      <c r="Y34" t="str">
        <f t="shared" si="2"/>
        <v>SH999533.vgFU_KY352466_refs@k__Fungi;p__Ascomycota;c__Orbiliomycetes;o__Orbiliales;f__Orbiliaceae;g__Retiarius;s__Retiarius_bovicornutus</v>
      </c>
    </row>
    <row r="35" spans="1:25">
      <c r="A35" s="13" t="s">
        <v>1622</v>
      </c>
      <c r="B35" s="1"/>
      <c r="C35" s="2" t="s">
        <v>523</v>
      </c>
      <c r="D35" s="2" t="s">
        <v>1621</v>
      </c>
      <c r="E35" s="1"/>
      <c r="H35" s="9"/>
      <c r="I35" s="6"/>
      <c r="K35" t="s">
        <v>1623</v>
      </c>
      <c r="L35" t="s">
        <v>1624</v>
      </c>
      <c r="M35" s="57"/>
      <c r="N35" s="4"/>
      <c r="O35" t="s">
        <v>975</v>
      </c>
      <c r="P35" t="s">
        <v>980</v>
      </c>
      <c r="Q35" t="s">
        <v>593</v>
      </c>
      <c r="R35" t="s">
        <v>985</v>
      </c>
      <c r="S35" t="s">
        <v>1886</v>
      </c>
      <c r="V35" s="61">
        <v>999534</v>
      </c>
      <c r="W35" s="13" t="str">
        <f t="shared" ref="W35" si="7">CONCATENATE("SH",V35,".vgFU_",K35,"_refs")</f>
        <v>SH999534.vgFU_MH862544_refs</v>
      </c>
      <c r="X35" s="12" t="str">
        <f t="shared" ref="X35" si="8">CONCATENATE("&gt;",W35,"#",L35)</f>
        <v>&gt;SH999534.vgFU_MH862544_refs#ATCATTACCGTGGGGATTCGTCCCCATTGAGATAGCACCCTTTGTTTATGAGTACCCTGTTTCCTCGGCGGGCTTGCCCGCCGCTAGGACCCCTATAAAAACCTTTGTAGTAGCAGTATCTTCAGTAAACAAAAAAAATATTAAAACTTTCAACAACGGATCTCTTGGTTCTGGCATCGATGAAGAACGCAGCGAAATGCGATAAGTAGTGTGAATTGCAGAATTCAGTGAATCATCGAATCTTTGAACGCACATTGCGCCCTTCGGTATTCCGTTGGGCATGCCTGTTCGAGCGTCATTTAAACCTTCAAGCTCTGCTTGGTGTTGGGTGTTTGTTCCGCCTAGTGCGTGGACTCGCCTTAAATTCATTGGCAGCCGGTATGTTGGTTTCGTGCGCAGCACATTGCGTCGCGATCCAGCCTGTCTCCTTCCATTAAGCCTCTTTTTTACTTTGACC</v>
      </c>
      <c r="Y35" t="str">
        <f t="shared" si="2"/>
        <v>SH999534.vgFU_MH862544_refs@k__Fungi;p__Ascomycota;c__Dothideomycetes;o__Pleosporales;f__Incertae_sedis;g__Colispora;s__Colispora_cavincola</v>
      </c>
    </row>
    <row r="36" spans="1:25">
      <c r="A36" s="13"/>
      <c r="B36" s="1"/>
      <c r="E36" s="1"/>
      <c r="H36" s="9"/>
      <c r="I36" s="6"/>
      <c r="M36" s="57"/>
      <c r="N36" s="4"/>
      <c r="W36" s="13"/>
      <c r="X36" s="12"/>
    </row>
    <row r="37" spans="1:25">
      <c r="A37" s="13"/>
      <c r="B37" s="1"/>
      <c r="E37" s="1"/>
      <c r="H37" s="9"/>
      <c r="I37" s="6"/>
      <c r="M37" s="57"/>
      <c r="N37" s="4"/>
      <c r="W37" s="13"/>
      <c r="X37" s="12"/>
    </row>
    <row r="38" spans="1:25">
      <c r="A38" s="72" t="s">
        <v>1872</v>
      </c>
      <c r="C38"/>
      <c r="D38"/>
      <c r="I38" s="6"/>
      <c r="M38" s="9"/>
      <c r="N38" s="4"/>
      <c r="V38" s="72"/>
      <c r="W38" s="13"/>
      <c r="X38" s="12"/>
    </row>
    <row r="39" spans="1:25">
      <c r="A39" t="s">
        <v>1891</v>
      </c>
      <c r="C39"/>
      <c r="D39"/>
      <c r="I39" s="6"/>
      <c r="M39" s="9"/>
      <c r="N39" s="4"/>
      <c r="V39"/>
      <c r="W39"/>
      <c r="X39" s="12"/>
    </row>
    <row r="40" spans="1:25">
      <c r="A40" t="s">
        <v>1888</v>
      </c>
      <c r="C40"/>
      <c r="D40"/>
      <c r="I40" s="6"/>
      <c r="M40" s="9"/>
      <c r="N40" s="4"/>
      <c r="S40" s="1"/>
      <c r="V40"/>
      <c r="W40" s="1"/>
      <c r="Y40" s="2"/>
    </row>
    <row r="41" spans="1:25">
      <c r="A41" t="s">
        <v>1889</v>
      </c>
      <c r="C41"/>
      <c r="D41"/>
      <c r="I41" s="6"/>
      <c r="M41" s="9"/>
      <c r="N41" s="4"/>
      <c r="W41" s="13"/>
      <c r="X41" s="12"/>
    </row>
    <row r="42" spans="1:25">
      <c r="A42" s="13" t="s">
        <v>1868</v>
      </c>
      <c r="C42"/>
      <c r="D42"/>
      <c r="I42" s="6"/>
      <c r="J42" s="25"/>
      <c r="M42" s="9"/>
      <c r="N42" s="4"/>
      <c r="W42" s="13"/>
      <c r="X42" s="12"/>
    </row>
    <row r="43" spans="1:25">
      <c r="A43" s="13" t="s">
        <v>1869</v>
      </c>
      <c r="C43"/>
      <c r="D43"/>
      <c r="H43" s="9"/>
      <c r="I43" s="6"/>
      <c r="M43" s="57"/>
      <c r="N43" s="4"/>
      <c r="W43" s="13"/>
      <c r="X43" s="12"/>
    </row>
    <row r="44" spans="1:25">
      <c r="A44" t="s">
        <v>1870</v>
      </c>
      <c r="C44"/>
      <c r="D44"/>
      <c r="H44" s="9"/>
      <c r="I44" s="6"/>
      <c r="M44" s="57"/>
      <c r="N44" s="4"/>
      <c r="W44" s="13"/>
      <c r="X44" s="12"/>
    </row>
    <row r="45" spans="1:25">
      <c r="A45" t="s">
        <v>1871</v>
      </c>
      <c r="C45"/>
      <c r="D45"/>
      <c r="H45" s="9"/>
      <c r="I45" s="6"/>
      <c r="M45" s="57"/>
      <c r="N45" s="4"/>
      <c r="W45" s="13"/>
      <c r="X45" s="12"/>
    </row>
    <row r="46" spans="1:25">
      <c r="A46"/>
      <c r="C46"/>
      <c r="D46"/>
      <c r="H46" s="9"/>
      <c r="I46" s="6"/>
      <c r="M46" s="57"/>
      <c r="N46" s="4"/>
      <c r="W46" s="13"/>
      <c r="X46" s="12"/>
    </row>
    <row r="47" spans="1:25">
      <c r="A47" s="72" t="s">
        <v>1867</v>
      </c>
      <c r="B47" s="1"/>
      <c r="E47" s="1"/>
      <c r="H47" s="9"/>
      <c r="I47" s="6"/>
      <c r="M47" s="57"/>
      <c r="N47" s="4"/>
      <c r="S47" s="40"/>
      <c r="W47" s="13"/>
      <c r="X47" s="12"/>
    </row>
    <row r="49" spans="1:25">
      <c r="A49" s="1" t="s">
        <v>1873</v>
      </c>
      <c r="B49" s="13"/>
      <c r="C49" s="2" t="s">
        <v>81</v>
      </c>
      <c r="D49" s="2" t="s">
        <v>82</v>
      </c>
      <c r="E49" s="1"/>
      <c r="H49" s="9"/>
      <c r="I49" s="6"/>
      <c r="K49" t="str">
        <f>A49</f>
        <v>KP234368</v>
      </c>
      <c r="L49" t="s">
        <v>1881</v>
      </c>
      <c r="M49" s="57"/>
      <c r="N49" s="4"/>
      <c r="O49" t="s">
        <v>975</v>
      </c>
      <c r="P49" t="s">
        <v>980</v>
      </c>
      <c r="Q49" t="s">
        <v>594</v>
      </c>
      <c r="R49" t="s">
        <v>595</v>
      </c>
      <c r="S49" s="1" t="s">
        <v>1885</v>
      </c>
      <c r="V49" s="61">
        <v>999536</v>
      </c>
      <c r="W49" s="13" t="str">
        <f>CONCATENATE("SH",V49,".vgFU_",K49,"_refs")</f>
        <v>SH999536.vgFU_KP234368_refs</v>
      </c>
      <c r="X49" s="12" t="str">
        <f t="shared" ref="X49:X52" si="9">CONCATENATE("&gt;",W49,"#",L49)</f>
        <v>&gt;SH999536.vgFU_KP234368_refs#GGGGACCTGCGGAAGGATCATTACAGAGTTCATGCCCTCACGGGTAGATCTCCCACCCTTGAATATTATACCTTAGTTGCTTTGGCAGGCCGTGGAAACACCACGGGCTTCGGCTTGTGTCGTGCCTGCCAGAGGAAACAAACTCTGTTTTTAGTGATGTCTGAGTACTATATAATAGTTAAAACTTTCAACAACGGATCTCTTGGTTCTGGCATCGATGAAGAACGCAGCGAAATGCGATAAGTAATGTGAATTGCAGAATTCAGTGAATCATCGAATCTTTGAACGCACATTGCGCCCTGTGGTATTCCGCAGGGCATGCCTGTTCGAGCGTCATTTCAACCCATCAAGCTCACGCTTGGTATTGGGGCCTGCGGTTTCGCAGCCTCTAAACTCAGTGGCGGTGCTATTGAGCTCTGAGCGTAGTAATTTTTCTCGCTATAGGGTCTCGGTAGTTACTTGCCAGTAACCCCCAATTTTTATCAGGTTGACCTCGGATCAGGTAGGGATACCCGCTGAACTTAAGCATATCATA</v>
      </c>
      <c r="Y49" t="str">
        <f>CONCATENATE(W49,"@","k__",O49,";p__",P49,";c__",Q49,";o__",R49,";f__",S49,";g__",C49,";s__",C49,"_",D49)</f>
        <v>SH999536.vgFU_KP234368_refs@k__Fungi;p__Ascomycota;c__Leotiomycetes;o__Helotiales;f__Discinellaceae;g__Articulospora;s__Articulospora_tetracladia</v>
      </c>
    </row>
    <row r="50" spans="1:25">
      <c r="A50" s="13" t="s">
        <v>1875</v>
      </c>
      <c r="B50" s="13"/>
      <c r="C50" s="2" t="s">
        <v>1490</v>
      </c>
      <c r="D50" s="2" t="s">
        <v>132</v>
      </c>
      <c r="E50" s="1"/>
      <c r="H50" s="9"/>
      <c r="I50" s="6"/>
      <c r="K50" t="str">
        <f t="shared" ref="K50:K52" si="10">A50</f>
        <v>AY204593</v>
      </c>
      <c r="L50" t="s">
        <v>1882</v>
      </c>
      <c r="M50" s="57"/>
      <c r="N50" s="4"/>
      <c r="O50" t="s">
        <v>975</v>
      </c>
      <c r="P50" t="s">
        <v>980</v>
      </c>
      <c r="Q50" t="s">
        <v>593</v>
      </c>
      <c r="R50" s="1" t="s">
        <v>985</v>
      </c>
      <c r="S50" s="1" t="s">
        <v>1158</v>
      </c>
      <c r="V50" s="61">
        <v>999537</v>
      </c>
      <c r="W50" s="13" t="str">
        <f t="shared" ref="W50:W52" si="11">CONCATENATE("SH",V50,".vgFU_",K50,"_refs")</f>
        <v>SH999537.vgFU_AY204593_refs</v>
      </c>
      <c r="X50" s="12" t="str">
        <f t="shared" si="9"/>
        <v>&gt;SH999537.vgFU_AY204593_refs#ACCGTAGGGGGCTTTTGCCCCCGAAAAACATGTCCCTTGTCTATGAGCACTCTTGTTTCCTCGGCAGGCTTGCCTGCCAATGAGGACCACATCAAACCTTTTTTGCAGTAGTAGTAGCCGTATATAAACAAAAATCAAAACTTTCAACAACGGATCTCTTGGTTCTGGCATCGATGAAGAACGCAGCGAAATGCGATAAGTAGTGTGAATTGCAGAATTCAGTGAATCATCGAATCTTTGAACGGACATTGCGCCCTGTGGTATTCCGCAGGGCATGCCTGTTCGAGCGTCATTTACCTACCTCAAGCTCTGCTTGGTGTTGGGCGTTTGTCCTGCCTTTTTGGCGTGGACTCGCCTCAAATATATTGGCAGCCGTCACCCTGGCTTCGAGCGCAGCACATTTGCGCCTGATTTCTATGTGGTGGCTCCCCAGAAGCGTATTTTTTTGGTTGACCTCGGATCAGGTAGGGATACCCGCTGAACTTAAG</v>
      </c>
      <c r="Y50" t="str">
        <f t="shared" ref="Y50:Y52" si="12">CONCATENATE(W50,"@","k__",O50,";p__",P50,";c__",Q50,";o__",R50,";f__",S50,";g__",C50,";s__",C50,"_",D50)</f>
        <v>SH999537.vgFU_AY204593_refs@k__Fungi;p__Ascomycota;c__Dothideomycetes;o__Pleosporales;f__Amniculicolaceae;g__Amniculicola;s__Amniculicola_longissima</v>
      </c>
    </row>
    <row r="51" spans="1:25">
      <c r="A51" s="13" t="s">
        <v>1850</v>
      </c>
      <c r="B51" s="1"/>
      <c r="C51" s="2" t="s">
        <v>1848</v>
      </c>
      <c r="D51" s="2" t="s">
        <v>1849</v>
      </c>
      <c r="E51" s="1"/>
      <c r="H51" s="9"/>
      <c r="I51" s="6"/>
      <c r="K51" t="str">
        <f t="shared" si="10"/>
        <v>AY746351</v>
      </c>
      <c r="L51" t="s">
        <v>1883</v>
      </c>
      <c r="M51" s="57"/>
      <c r="N51" s="4"/>
      <c r="O51" t="s">
        <v>975</v>
      </c>
      <c r="P51" t="s">
        <v>980</v>
      </c>
      <c r="Q51" t="s">
        <v>594</v>
      </c>
      <c r="R51" t="s">
        <v>595</v>
      </c>
      <c r="S51" s="1" t="s">
        <v>1886</v>
      </c>
      <c r="V51" s="61">
        <v>999538</v>
      </c>
      <c r="W51" s="13" t="str">
        <f t="shared" si="11"/>
        <v>SH999538.vgFU_AY746351_refs</v>
      </c>
      <c r="X51" s="12" t="str">
        <f t="shared" si="9"/>
        <v>&gt;SH999538.vgFU_AY746351_refs#AAACGTGCCAGTAAGCGCCCGTAAACCTCCACCCTTGTATATTATTCTTTGTTGCTTTGGTGGGCCGCAAGCCTTCGGGCGAGCACCGGCTTCGGCTGGAGAGTGCCTGCCAGAGGACCCAACTCTGTAATTTAGTGATGTCTGAGTACTATTAAATAGTTAAAACTTTCAACAACGGATCTCTTGGTTCTGGCATCGATGAAGAACGCAGCGAAATGCGATAAGTAATGTGAATTGCAGAATTCAGTGAATCATCGAATCTTTGAACGCACATTGCGCCCTCTGGTATTCCGGAGGGCATGCCTGTTCGAGCGTCATTATAACCAATCACGCAAGTGGTTTTGGGGCTTGCTATCTAGCATCCCTTAAAAACAGTGGCGGTGCTATAGGGCTCTCAGCGTAGTAATTATTCCGCTTTTGAAACCTAGACACACCTGTCAGAACCCCCAATTTTTTTAAGGTTGACCTCGGATCAGGTAGGGATACCCGCTGAACTTAAGCATATCAA</v>
      </c>
      <c r="Y51" t="str">
        <f t="shared" si="12"/>
        <v>SH999538.vgFU_AY746351_refs@k__Fungi;p__Ascomycota;c__Leotiomycetes;o__Helotiales;f__Incertae_sedis;g__Dwayaangam;s__Dwayaangam_colodena</v>
      </c>
    </row>
    <row r="52" spans="1:25">
      <c r="A52" s="74" t="s">
        <v>1863</v>
      </c>
      <c r="B52" s="1"/>
      <c r="C52" s="2" t="s">
        <v>201</v>
      </c>
      <c r="D52" s="2" t="s">
        <v>202</v>
      </c>
      <c r="E52" s="1"/>
      <c r="H52" s="9"/>
      <c r="I52" s="6"/>
      <c r="K52" t="str">
        <f t="shared" si="10"/>
        <v>GQ411321</v>
      </c>
      <c r="L52" t="s">
        <v>1884</v>
      </c>
      <c r="M52" s="57"/>
      <c r="N52" s="4"/>
      <c r="O52" t="s">
        <v>975</v>
      </c>
      <c r="P52" t="s">
        <v>980</v>
      </c>
      <c r="Q52" t="s">
        <v>983</v>
      </c>
      <c r="R52" s="1" t="s">
        <v>1886</v>
      </c>
      <c r="S52" s="1" t="s">
        <v>1886</v>
      </c>
      <c r="V52" s="61">
        <v>999539</v>
      </c>
      <c r="W52" s="13" t="str">
        <f t="shared" si="11"/>
        <v>SH999539.vgFU_GQ411321_refs</v>
      </c>
      <c r="X52" s="12" t="str">
        <f t="shared" si="9"/>
        <v>&gt;SH999539.vgFU_GQ411321_refs#AGGGATCATTACAGAGTTATACAACTCCTACACACTTCGTGAACCTTACCGTCGCGGTTGCTTCGGCGGGTGGCCCCGGGGAGGGGCCGCTGCCGGTGGGGGGGCGCCCCGCCGAAGCTCCGGACTCTATAACCGTATCGTTATCTCGTACCTCTGAGCTACAAAACAAATAAGTCAAAACTTTCAACAACGGATCTCTTGGCTCTGGCATCGATGAAGAACGCAGCGAAATGCGATAAGTAATGTGAATTGCAGAACTCAGCGAATCATCGAATCTTTGAACGCACATTGCGCCCGCCAGTATTCTGGCGGGCATGCCTGTCCGAGCGTCATTTCAACCCTCAAGCTCTGCTTGGTGTTGGGGCCCTACGGCTGCCGTAGGCCCCGAAAATTAGTGGCGGACCCGCCGCGGCTCCGAGCGCAGTAGCTTACCTCGCTTGTAGTCCCGCGGCGTGCACTTGCCGTTAACCACCCAATTTTTCAAGGTTGACCTCGGATCAGGTAGGAATACCCGCTGAACTTAA</v>
      </c>
      <c r="Y52" t="str">
        <f t="shared" si="12"/>
        <v>SH999539.vgFU_GQ411321_refs@k__Fungi;p__Ascomycota;c__Sordariomycetes;o__Incertae_sedis;f__Incertae_sedis;g__Lunulospora;s__Lunulospora_curvula</v>
      </c>
    </row>
    <row r="53" spans="1:25">
      <c r="A53" s="74" t="s">
        <v>1896</v>
      </c>
      <c r="C53" s="2" t="s">
        <v>91</v>
      </c>
      <c r="D53" s="2" t="s">
        <v>92</v>
      </c>
      <c r="H53" s="9"/>
      <c r="I53" s="6"/>
      <c r="J53" s="10"/>
      <c r="K53" t="str">
        <f t="shared" ref="K53:K75" si="13">A53</f>
        <v>MK353140</v>
      </c>
      <c r="L53" t="s">
        <v>1897</v>
      </c>
      <c r="M53" s="57"/>
      <c r="N53" s="4"/>
      <c r="O53" t="s">
        <v>975</v>
      </c>
      <c r="P53" t="s">
        <v>980</v>
      </c>
      <c r="Q53" t="s">
        <v>594</v>
      </c>
      <c r="R53" t="s">
        <v>595</v>
      </c>
      <c r="S53" s="1" t="s">
        <v>1886</v>
      </c>
      <c r="V53" s="61">
        <v>999540</v>
      </c>
      <c r="W53" s="13" t="str">
        <f t="shared" ref="W53:W54" si="14">CONCATENATE("SH",V53,".vgFU_",K53,"_refs")</f>
        <v>SH999540.vgFU_MK353140_refs</v>
      </c>
      <c r="X53" s="12" t="str">
        <f t="shared" ref="X53:X54" si="15">CONCATENATE("&gt;",W53,"#",L53)</f>
        <v>&gt;SH999540.vgFU_MK353140_refs#CTTCCGTAGGTGAACCTGCGGAAGGATCATTATCGAGTTCCTGCCCTCACGGGTAGAAACCCCACCCTTTGTTTAAAATATACTTGTTTCTTTGGCAGGCCGCCCTCGGGCGTCGGCTTCGGCTGGAGAGTGCCTGCCAGAGACTAACTACAACCCTATTTAAATGTTTGTCTGAGTACTATTTAATAGTTAAAACTTTCAACAACGGATCTCTTGGCTCTGGCATCGATGAAGAACGCAGCGAAATGCGATAAGTAATGTGAATTGCAGAATTTAGTGAATCATCGAATCTTTGAACGCACATTGCGCCCCTTGGTATTCCGAGGGGCATGCCTGTCCGAGCGTCATTACAACCCTCCAGCTTGCTGGGTCTTGGGCTTCGCCTCTGGGCGGGCCTTAAAATCAGTGGCGGTCCCGTCGGGCTCCAAGCGTAGTATTTCTTCTCGCTATGGAGGCCCCGGCAGGTGCTGGCCAACAACCCTAATTTTTTAATGGTTGACCTCGGATCAGGTAGGGATACCCGCTGAACTTAAGCATATCAATAAGCGGAGGAAAAGAAACCAACAGGGATTACCTCAGTAACGGCGAGTGAAGCGGTAACAGCTCAAATTTGAAATCTGGCTCTTTCAGGGTCCGAGTTGTAATTTGTAGAAGATGCTTTGGGTGTGGCACCGGTCTAAGTTCCTTGGAACAGGTCGTCATAGAGGGTGAGAATCCCGTATGCGACTGGTCGCCTTCGTCCGTGTAAAGCTCTTTCGACGAGTCGAGTTGTTTGGGAATGCAGCTCTAAATGGGTGGTAAATTTCATCTAAAGCTAAATATTGGCCAGAGACCGATAGCGCACAAGTAGAGTGATCGAAAGATGAAAAGCACTTTGGAAAGAGAGTTAAACAGTACGTGAAATTGTTGAAAGGGAAGCGCTTGCGACCAGACTCGGGCGCCGTTGATCAACCTAGGTTCTCCTGGGGGCACTCGGCGGTGTTCGGGCCAGCATCGGTTCTGGTGGTTGGATAAAGGCCTTGGGAATGTAGCTTCTTTCGGGGAGTGTTATAGCCCTCGGTGCAATGCAGCCTACCGGGACCGGGCCCGCGCTCGGCTAGGATGCGGCGTAAGTC</v>
      </c>
      <c r="Y53" t="str">
        <f t="shared" ref="Y53:Y54" si="16">CONCATENATE(W53,"@","k__",O53,";p__",P53,";c__",Q53,";o__",R53,";f__",S53,";g__",C53,";s__",C53,"_",D53)</f>
        <v>SH999540.vgFU_MK353140_refs@k__Fungi;p__Ascomycota;c__Leotiomycetes;o__Helotiales;f__Incertae_sedis;g__Goniopila;s__Goniopila_monticola</v>
      </c>
    </row>
    <row r="54" spans="1:25">
      <c r="A54" t="s">
        <v>1532</v>
      </c>
      <c r="C54" s="2" t="s">
        <v>28</v>
      </c>
      <c r="D54" s="2" t="s">
        <v>1530</v>
      </c>
      <c r="H54" s="9"/>
      <c r="I54" s="6"/>
      <c r="K54" t="str">
        <f t="shared" si="13"/>
        <v>KC834041</v>
      </c>
      <c r="L54" t="s">
        <v>1534</v>
      </c>
      <c r="M54" s="57"/>
      <c r="N54" s="4"/>
      <c r="O54" t="s">
        <v>975</v>
      </c>
      <c r="P54" t="s">
        <v>980</v>
      </c>
      <c r="Q54" t="s">
        <v>594</v>
      </c>
      <c r="R54" t="s">
        <v>595</v>
      </c>
      <c r="S54" s="1" t="s">
        <v>1886</v>
      </c>
      <c r="V54" s="61">
        <v>999541</v>
      </c>
      <c r="W54" s="13" t="str">
        <f t="shared" si="14"/>
        <v>SH999541.vgFU_KC834041_refs</v>
      </c>
      <c r="X54" s="12" t="str">
        <f t="shared" si="15"/>
        <v>&gt;SH999541.vgFU_KC834041_refs#AGAGGAAGTAAAAGTCGTAACAAGGTTTCCGTAGGTGAACCTGCGGAAGGATCATTAAAGAGTTTAGAGACTTCGGTCTACTACTCCACCCTTTGTTTACAATACCATTGTTGCTTTGGCAGGCCCGTCGTAAGACAACCGGCTTCGGCTGGTCAGTGCCTGCCAGAGGACCTAAAACTCATGTTTATATTATTGTCTGAGTACTATATAATAGTTAAAACTTTCAACAACGGATCTCTTGGTTCTGGCATCGATGAAGAACGCAGCGAAATGCGATAAGTAATGTGAATTGCAGAATTCAGTGAATCATCGAATCTTTGAACGCACATTGCGCCCTCTGGTATTCCGGGGGGCATGCCTGTTCGAGCGTCATTACAACCCTCAAGCTCTGCTTGGTATTAGGCTTCACCCTTAGGGGCGGGCCTTAAAATCAGTGGCGGTGCCATCCGGCTTCAAGCGTAGTAATTTTCTCGCTTTGGAGGACCGGGTGTGTGTTTGCCAATAACCCCAATATTTTTAAAGGTTGACCTCGGATCAGGTAGGGATACCCGCTGAACTTAAGCATATC</v>
      </c>
      <c r="Y54" t="str">
        <f t="shared" si="16"/>
        <v>SH999541.vgFU_KC834041_refs@k__Fungi;p__Ascomycota;c__Leotiomycetes;o__Helotiales;f__Incertae_sedis;g__Alatospora;s__Alatospora_flagellata</v>
      </c>
    </row>
    <row r="55" spans="1:25">
      <c r="A55" s="1" t="s">
        <v>1969</v>
      </c>
      <c r="C55" s="2" t="s">
        <v>1967</v>
      </c>
      <c r="D55" s="2" t="s">
        <v>1968</v>
      </c>
      <c r="H55" s="9"/>
      <c r="I55" s="6"/>
      <c r="K55" t="str">
        <f t="shared" si="13"/>
        <v>DQ341098</v>
      </c>
      <c r="L55" t="s">
        <v>2025</v>
      </c>
      <c r="M55" s="57"/>
      <c r="N55" s="4"/>
      <c r="O55" t="s">
        <v>975</v>
      </c>
      <c r="P55" t="s">
        <v>980</v>
      </c>
      <c r="Q55" t="s">
        <v>593</v>
      </c>
      <c r="R55" t="s">
        <v>2022</v>
      </c>
      <c r="S55" t="s">
        <v>2023</v>
      </c>
      <c r="V55" s="61">
        <v>999542</v>
      </c>
      <c r="W55" s="13" t="str">
        <f t="shared" ref="W55:W66" si="17">CONCATENATE("SH",V55,".vgFU_",K55,"_refs")</f>
        <v>SH999542.vgFU_DQ341098_refs</v>
      </c>
      <c r="X55" s="12" t="str">
        <f t="shared" ref="X55:X66" si="18">CONCATENATE("&gt;",W55,"#",L55)</f>
        <v>&gt;SH999542.vgFU_DQ341098_refs#GGTTTCCGTAGGTGAACCTGCGGAAGGATCATTACCGAGTACCGGGTCTCTTTAGGCCCATACTCCCACCCTATGTGTATCTACCACTTCTTCAGTTGCCTTGGCAGGTCTCCTCCTCACTGAGGACTGGATTCGCCCAGTCCGTGGGAGGTCCTGCCAGGGGGACCCCCCCAAAACTCTTTTAACTTGAGAATATTGTCTGAGAATAAGCAAATAAATGAAAACTTTCAACAACGGATCTCTTGGTTCTGGCATCGATGAAGAACGCAGCGAAATGCGATAAGTAATGTGAATTGCAGAATTCAGTGAATCATCGAATCTTTGAACGCACATTGCGCCCTCTGGTATTCCGGGGGGCATGCCTGTTCGAGCGTCATTTCAAACCCTCAAGCCCTTTTTTGGGCTTGGTGTTGGGTGTCCGTCCGCCCAAGGACGCGCCTGAAACCCGTAGGCGGTTGCGCGCAGCTCCCCAGCGTAGTCAAAATAAACCTCGCTCCGGACTGCTGTGTGTGACCCTGCCTCACAAGCAACCACTTTCCAAAGGTTTGACCTCGGATCAGGTAGGGATACCCGCTGAACTTAAGCATATCAATAAGCGGA</v>
      </c>
      <c r="Y55" t="str">
        <f t="shared" ref="Y55:Y66" si="19">CONCATENATE(W55,"@","k__",O55,";p__",P55,";c__",Q55,";o__",R55,";f__",S55,";g__",C55,";s__",C55,"_",D55)</f>
        <v>SH999542.vgFU_DQ341098_refs@k__Fungi;p__Ascomycota;c__Dothideomycetes;o__Tubeufiales;f__Tubeufiaceae;g__Aquaphila;s__Aquaphila_albicans</v>
      </c>
    </row>
    <row r="56" spans="1:25">
      <c r="A56" s="1" t="s">
        <v>2105</v>
      </c>
      <c r="C56" s="2" t="s">
        <v>192</v>
      </c>
      <c r="D56" s="2" t="s">
        <v>1970</v>
      </c>
      <c r="H56" s="9"/>
      <c r="I56" s="6"/>
      <c r="K56" t="str">
        <f t="shared" si="13"/>
        <v>JN190883</v>
      </c>
      <c r="L56" t="s">
        <v>2026</v>
      </c>
      <c r="M56" s="57"/>
      <c r="N56" s="4"/>
      <c r="O56" t="s">
        <v>975</v>
      </c>
      <c r="P56" t="s">
        <v>980</v>
      </c>
      <c r="Q56" t="s">
        <v>983</v>
      </c>
      <c r="R56" s="1" t="s">
        <v>1886</v>
      </c>
      <c r="S56" s="1" t="s">
        <v>1886</v>
      </c>
      <c r="V56" s="61">
        <v>999543</v>
      </c>
      <c r="W56" s="13" t="str">
        <f t="shared" si="17"/>
        <v>SH999543.vgFU_JN190883_refs</v>
      </c>
      <c r="X56" s="12" t="str">
        <f t="shared" si="18"/>
        <v>&gt;SH999543.vgFU_JN190883_refs#TCGAATCTTTGAACGCACATTGCGCCCGCCAGTATTCTGGCGGGCATGCCTGTTCGAGCGTCATTTCACAACCCTCAGGCCCCTGCGCCTGGTGTTGGGGACCCGCCCTCCCGCGGCGGACCCCTAAAGACAGTGGCGGACCCGCCCGGCGTCTTCCCCCTGCGTAGTAGTTTTTCGACCTCGCACCGGGACCCGGCGGCGACTATCCAGCCGTTCAACAAACCCTTTCTCAATGGTTGACCTCGGATCAGGTAGGAATACCCGCTGAACTTAAGCATATCAATAAGCGGAGG</v>
      </c>
      <c r="Y56" t="str">
        <f t="shared" si="19"/>
        <v>SH999543.vgFU_JN190883_refs@k__Fungi;p__Ascomycota;c__Sordariomycetes;o__Incertae_sedis;f__Incertae_sedis;g__Campylospora;s__Campylospora_filicladia</v>
      </c>
    </row>
    <row r="57" spans="1:25">
      <c r="A57" s="1" t="s">
        <v>1980</v>
      </c>
      <c r="C57" s="2" t="s">
        <v>167</v>
      </c>
      <c r="D57" s="2" t="s">
        <v>426</v>
      </c>
      <c r="H57" s="9"/>
      <c r="I57" s="6"/>
      <c r="K57" t="str">
        <f t="shared" si="13"/>
        <v>KC834053</v>
      </c>
      <c r="L57" t="s">
        <v>2027</v>
      </c>
      <c r="M57" s="57"/>
      <c r="N57" s="4"/>
      <c r="O57" t="s">
        <v>975</v>
      </c>
      <c r="P57" t="s">
        <v>980</v>
      </c>
      <c r="Q57" t="s">
        <v>594</v>
      </c>
      <c r="R57" t="s">
        <v>595</v>
      </c>
      <c r="S57" t="s">
        <v>1013</v>
      </c>
      <c r="V57" s="61">
        <v>999544</v>
      </c>
      <c r="W57" s="13" t="str">
        <f t="shared" si="17"/>
        <v>SH999544.vgFU_KC834053_refs</v>
      </c>
      <c r="X57" s="12" t="str">
        <f t="shared" si="18"/>
        <v>&gt;SH999544.vgFU_KC834053_refs#GTAAAAAGTCGTAACAAGGTTTCCGTAGGTGAACCTGCGGAAGGATCATTATAGAGAACCTGGTATGGGTAAAACCTGCCAACTCTCCACCCTTTGTTTACATTACCTTTGTTGCTTTGGCAGGCCCGTCCTTGGCACCGCCGGCTTCGGCTGGCCAGTGCCTGCCAGAGGACCTAAAACTCTGTTTAAATGTATTGTCTGAGTACTATATAATAGTTAAAACTTTCAACAACGGATCTCTTGGTTCTGGCATCGATGAAGAACGCAGCGAAATGCGATAAGTAATGTGAATTGCAGAATTCAGTGAATCATCGAATCTTTGAACGCACATTGCGCCCTCTGGTATTCCGGGGGGCATGCCTGTTCGAGCGTCATTACAACCCTCAAGCTCTGCTTGGTATTAGGCTTCACCCGCGAGGGTGTGCCGTAAAACTAGTGGCGGTGCCATTTGGCTTCAAGCGTAGTAATTTTTCTCGCTTTAGAAGACCAAGTGTGTATTTGCGCAACAACCCCAATTTTTATCAAAGGTTGACCTCGGGATCAGGTAGGGGATACCCGCTGAACTTTAAGCATATCAATAAGCGGAGGGAAAAGAAACCCAACC</v>
      </c>
      <c r="Y57" t="str">
        <f t="shared" si="19"/>
        <v>SH999544.vgFU_KC834053_refs@k__Fungi;p__Ascomycota;c__Leotiomycetes;o__Helotiales;f__Leotiaceae;g__Flagellospora;s__Flagellospora_saccata</v>
      </c>
    </row>
    <row r="58" spans="1:25">
      <c r="A58" s="74" t="s">
        <v>1981</v>
      </c>
      <c r="B58" s="1"/>
      <c r="C58" t="s">
        <v>1563</v>
      </c>
      <c r="D58" s="2" t="s">
        <v>1982</v>
      </c>
      <c r="E58" s="1"/>
      <c r="H58" s="9"/>
      <c r="I58" s="6"/>
      <c r="K58" t="str">
        <f t="shared" si="13"/>
        <v>MK353130</v>
      </c>
      <c r="L58" t="s">
        <v>2028</v>
      </c>
      <c r="M58" s="57"/>
      <c r="N58" s="4"/>
      <c r="O58" t="s">
        <v>975</v>
      </c>
      <c r="P58" t="s">
        <v>980</v>
      </c>
      <c r="Q58" t="s">
        <v>594</v>
      </c>
      <c r="R58" t="s">
        <v>595</v>
      </c>
      <c r="S58" s="1" t="s">
        <v>1885</v>
      </c>
      <c r="V58" s="61">
        <v>999545</v>
      </c>
      <c r="W58" s="13" t="str">
        <f t="shared" si="17"/>
        <v>SH999545.vgFU_MK353130_refs</v>
      </c>
      <c r="X58" s="12" t="str">
        <f t="shared" si="18"/>
        <v>&gt;SH999545.vgFU_MK353130_refs#TGGTCCATTTAGAGGAAGTAAAAGTCGTAACAAGGTTTCCGTAGGTGAACCTGCGGAAGGATCATTACAGAGTTCATGCCCTCACGGGTAGATCTCCCACCCTTGAATACTATACCTTAGTTGCTTTGGCAGGCCGTGGAAACACCATGGGCTCCGGCTTATGCGTGCCTGCCAGAGGAAACAAACTCTGTTTTTAGTGATGTCTGAGTACTATATAATAGTTAAAACTTTCAACAACGGATCTCTTGGTTCTGGCATCGATGAAGAACGCAGCGAAATGCGATAAGTAATGTGAATTGCAGAATTCAGTGAATCATCGAATCTTTGAACGCACATTGCGCCCCGTGGTATTCCGCGGGGCATGCCTGTTCGAGCGTCATTTCAACCAATCAAGCTTCTGCTTGGTCTTGGGGCCTGCGGTTTCGCAGCCTCTAAACTCAGTGGCGGTGCTATTGAGCTCTGAGCGTAGTAATTTTTCTCGCTATAGGGTCTTCGTAGTTACTTGCCAGTAACCCCCAATTTTTATCAGGTTGACCTCGGATCAGGTAGGGATACCCGCTGAACTTAAGCATATCAATAAGCGGAGGAAAAGAAACCAACAGGGATTACCTCAGTAACGGCGAGTGAAGCGGTAACAGCTCAAATTTGAAATCTGCCGCAAGGCCGAGTTGTAATTTGTAGAAGATGCTTTGGGTATGGCCCCGGTCTAAGTTCGTTGGAACACGACGTCATAGAGGGTGAGAATCCCGTATGTGACTGGGTGCTTTTGCCTATGTAAAGCTCTTTCGACGAGTCGAGTTGTTTGGGAATGCAGCTCAAAATGGGTGGTATATTTCATCTAAAGCTAAATATTGGCCAGAGACCGATAGCGCACAAGTAGAGTGATCGAAAGATGAAAAGCACTTTGGAAAGAGAGTTAAACAGTACGTGAAATTGTTGAAAGGGAAGCGCTTGCAACCAGACTTGCACGCTGTTGATCATCCAGGCTTCTGTTTGGTGCACTCAACTGCGTTCAGGCCAGCATCGGTTTTGGTGGTGGGATAAAGGCCTTGGGAATGTAGCTTCTTTCGGGGAGTGTTATAGCCCTCGGTGCAATGCCGCCTACCGGGACCGAGGACCGCGCTCGGCTAGG</v>
      </c>
      <c r="Y58" t="str">
        <f t="shared" si="19"/>
        <v>SH999545.vgFU_MK353130_refs@k__Fungi;p__Ascomycota;c__Leotiomycetes;o__Helotiales;f__Discinellaceae;g__Gyoerffyella;s__Gyoerffyella_biappendiculata</v>
      </c>
    </row>
    <row r="59" spans="1:25">
      <c r="A59" s="1" t="s">
        <v>1985</v>
      </c>
      <c r="B59" s="1"/>
      <c r="C59" s="2" t="s">
        <v>1983</v>
      </c>
      <c r="D59" s="2" t="s">
        <v>1984</v>
      </c>
      <c r="E59" s="1"/>
      <c r="H59" s="9"/>
      <c r="I59" s="6"/>
      <c r="K59" t="str">
        <f t="shared" si="13"/>
        <v>MK353118</v>
      </c>
      <c r="L59" t="s">
        <v>2029</v>
      </c>
      <c r="M59" s="57"/>
      <c r="N59" s="4"/>
      <c r="O59" t="s">
        <v>975</v>
      </c>
      <c r="P59" t="s">
        <v>980</v>
      </c>
      <c r="Q59" t="s">
        <v>594</v>
      </c>
      <c r="R59" s="1" t="s">
        <v>1886</v>
      </c>
      <c r="S59" s="1" t="s">
        <v>1886</v>
      </c>
      <c r="V59" s="61">
        <v>999546</v>
      </c>
      <c r="W59" s="13" t="str">
        <f t="shared" si="17"/>
        <v>SH999546.vgFU_MK353118_refs</v>
      </c>
      <c r="X59" s="12" t="str">
        <f t="shared" si="18"/>
        <v>&gt;SH999546.vgFU_MK353118_refs#CTTCCGTAGGTGAACCTGCGGAAGGATCATTACAGAGTTCATGCCCTTACGGGTAGATCTCCCACCCTTGAATAACATACATTGTTGCTTTGGCGGACGCTTCGGCAGCCGCCAGAGGACCCTAAACTCTTGTTTACAGTGTCGTCTGAGTACTATATAATAGTTAAAACTTTCAACAACGGATCTCTTGGTTCTGGCATCGATGAAGAACGCAGCGAAATGCGATAAGTAATGTGAATTGCAGAATTCAGTGAATCATCGAATCTTTGAACGCACATTGCGCCCCTTGGTATTCCGGGGGGCATGCCTGTTCGAGCGTCATTATAACCCCTCAAGCTCAGCTTGGTGTTGGGGCCTGCCAACTGGCAGCCCTTAAAATCAGTGGCGGCGCCATCTGGCTCTAAGCGTAGTAATTTCTCTCGCTATAGGGTCCTGATGGATGCTTGCCAACAACCCCCAATTTTCTATGGTTGACCTCGGATCAGGTAGGGATACCCGCTGAACTTAAGCATATCAATAAGCGGAGGAAAAGAAACCAACAGGGATTGCCTCAGTAACGGCGAGTGAAGCGGCAACAGCTCAAATTTGAAATCTGGCTCTTTCAGGGTCCGAGTTGTAATTTGTAGAAGATGCTTCGGGTGTGGCTCCGGTCTAAGTTCCTTGGAACAGGACGTCATAGAGGGTGAGAATCCCGTATGTGACTGGTTGCCTTCGCCCATGTGAAGCTCTTTCGACGAGTCGAGTTGTTTGGGAATGCAGCTCAAAATGGGTGGTAAATTTCATCTAAAGCTAAATATTGGCCAGAGACCGATAGCGCACAAGTAGAGTGATCGAAAGATGAAAAGCACTTTGGAAAGAGAGTTAAACAGTACGTGAAATTGTTGAAAGGGAAGCGCTTGCAACCAGACTTGCACGCAGTTGATCATCCGGTGTTCTCACCGGTGCACTCTGCTGCGTTCAGGCCAGCATCGGTTTTGGTGGTTGGATAAAGGCCTTGGGAATGTGGCTCCTCTCGGGGAGTGTTATAGCCCTCGGTGCAATGCAGCCACTGGACCTTTTCGCGCTCGGCTAGGATGCGG</v>
      </c>
      <c r="Y59" t="str">
        <f t="shared" si="19"/>
        <v>SH999546.vgFU_MK353118_refs@k__Fungi;p__Ascomycota;c__Leotiomycetes;o__Incertae_sedis;f__Incertae_sedis;g__Pseudoanguillospora;s__Pseudoanguillospora_stricta</v>
      </c>
    </row>
    <row r="60" spans="1:25">
      <c r="A60" s="1" t="s">
        <v>1990</v>
      </c>
      <c r="B60" s="1"/>
      <c r="C60" s="2" t="s">
        <v>1988</v>
      </c>
      <c r="D60" s="2" t="s">
        <v>260</v>
      </c>
      <c r="E60" s="1"/>
      <c r="H60" s="9"/>
      <c r="I60" s="6"/>
      <c r="K60" t="str">
        <f t="shared" si="13"/>
        <v>KY558280</v>
      </c>
      <c r="L60" t="s">
        <v>2031</v>
      </c>
      <c r="M60" s="57"/>
      <c r="N60" s="4"/>
      <c r="O60" t="s">
        <v>975</v>
      </c>
      <c r="P60" t="s">
        <v>980</v>
      </c>
      <c r="Q60" t="s">
        <v>593</v>
      </c>
      <c r="R60" t="s">
        <v>2022</v>
      </c>
      <c r="S60" t="s">
        <v>2024</v>
      </c>
      <c r="V60" s="61">
        <v>999547</v>
      </c>
      <c r="W60" s="13" t="str">
        <f t="shared" si="17"/>
        <v>SH999547.vgFU_KY558280_refs</v>
      </c>
      <c r="X60" s="12" t="str">
        <f t="shared" si="18"/>
        <v>&gt;SH999547.vgFU_KY558280_refs#CATTACCGAGTAACGGGGTTCCATTCGGGCCCCTACTCCCACACCATGTGTACCCTTACCTTACCGTTGCTTTGGCGGGCCGCCCCATCCTAACCGGGGGGGCGCCGGGACCCTCGCGGGATCCGGAGAGCGCTCGCCAGAGGACCAACCAAACTCTTCTTTTTCAAATCGAGAAGTCTGAGTACAATTCTTTGAATTAAATTAAAACTTTTAACAACGGATCTCTTGGTTCTGGCATCGATGAAGAACGCAGCGAAATGCGATAAGTAATGTGAATTGCAGAATTCAGTGAATCATCGAATCTTTGAACGCACATTGCGCCCCTTGGTATTCCGAGGGGCATGCCTGTTCGAGCGTCATTTCAAACCTCAAGCTTCTTCTTGGTATTGAGCGGCTCGCCTCCGTCAGGAGGCGCCCTCGAAACTCGTGGGCGGTGATGTCCAGCGTCGTAGCGTAGTCATAAACCATTCCGCTATCCGATCGCTCTGGACGACTCACCCGCCGGACGAACCGACTGCCGCTCGCGGCGGTCACTTTTCTCAAGGTTTG</v>
      </c>
      <c r="Y60" t="str">
        <f t="shared" si="19"/>
        <v>SH999547.vgFU_KY558280_refs@k__Fungi;p__Ascomycota;c__Dothideomycetes;o__Tubeufiales;f__Wiesneriomycetaceae;g__Phalangispora;s__Phalangispora_constricta</v>
      </c>
    </row>
    <row r="61" spans="1:25">
      <c r="A61" s="74" t="s">
        <v>1987</v>
      </c>
      <c r="B61" s="1"/>
      <c r="C61" s="2" t="s">
        <v>1988</v>
      </c>
      <c r="D61" s="2" t="s">
        <v>1989</v>
      </c>
      <c r="E61" s="1"/>
      <c r="H61" s="9"/>
      <c r="I61" s="6"/>
      <c r="K61" t="str">
        <f t="shared" si="13"/>
        <v>KR822207</v>
      </c>
      <c r="L61" t="s">
        <v>2030</v>
      </c>
      <c r="M61" s="57"/>
      <c r="N61" s="4"/>
      <c r="O61" t="s">
        <v>975</v>
      </c>
      <c r="P61" t="s">
        <v>980</v>
      </c>
      <c r="Q61" t="s">
        <v>593</v>
      </c>
      <c r="R61" t="s">
        <v>2022</v>
      </c>
      <c r="S61" t="s">
        <v>2024</v>
      </c>
      <c r="V61" s="61">
        <v>999548</v>
      </c>
      <c r="W61" s="13" t="str">
        <f t="shared" si="17"/>
        <v>SH999548.vgFU_KR822207_refs</v>
      </c>
      <c r="X61" s="12" t="str">
        <f t="shared" si="18"/>
        <v>&gt;SH999548.vgFU_KR822207_refs#CATTACCGAGTAACGGGGTTCCATTAGGGCCCCTACTCCCACACCATGTGTACCCTTACCTTACCGTTGCTTTGGCGGGCCGCCCCGAAAGGGGCGCCGGGACCCTCGCGGGATCCGGAGAGCGCTCGCCAGAGGACCAACCAAACTCTTCTTTTTCCAATCGAGAAGTCTGAGTATAATTCTTTGAATTAAATTAAAACTTTTAACAACGGATCTCTTGGTTCTGGCATCGATGAAGAACGCAGCGAAATGCGATAAGTAATGTGAATTGCAGAATTCAGTGAATCATCGAATCTTTGAACGCACATTGCGCCCCTTGGTATTCCGAGGGGCATGCCTGTTCGAGCGTCATTTCAAACCTCAAGCTTCTGCTTGGTATTGAGCGGCTCGCCTCCGTCAGGAGGCGCCCTCGAAACTCGTGGGCGGTGATGTCCAGCGTCGTAGCGTAGTCATAAACCATTCCGCTATCCGATCGCTTCTGGACGACTCACCCGCCGGACGAACCGACTGCCGCCCGCGGCGGTCACTTTTCTCAAGGTTTG</v>
      </c>
      <c r="Y61" t="str">
        <f t="shared" si="19"/>
        <v>SH999548.vgFU_KR822207_refs@k__Fungi;p__Ascomycota;c__Dothideomycetes;o__Tubeufiales;f__Wiesneriomycetaceae;g__Phalangispora;s__Phalangispora_nawawii</v>
      </c>
    </row>
    <row r="62" spans="1:25">
      <c r="A62" s="74" t="s">
        <v>1997</v>
      </c>
      <c r="B62" s="1"/>
      <c r="C62" s="2" t="s">
        <v>217</v>
      </c>
      <c r="D62" s="2" t="s">
        <v>218</v>
      </c>
      <c r="H62" s="9"/>
      <c r="I62" s="6"/>
      <c r="K62" t="str">
        <f t="shared" si="13"/>
        <v>MH856929</v>
      </c>
      <c r="L62" t="s">
        <v>2032</v>
      </c>
      <c r="M62" s="57"/>
      <c r="N62" s="4"/>
      <c r="O62" t="s">
        <v>975</v>
      </c>
      <c r="P62" t="s">
        <v>980</v>
      </c>
      <c r="Q62" t="s">
        <v>594</v>
      </c>
      <c r="R62" t="s">
        <v>595</v>
      </c>
      <c r="S62" s="1" t="s">
        <v>1886</v>
      </c>
      <c r="V62" s="61">
        <v>999549</v>
      </c>
      <c r="W62" s="13" t="str">
        <f t="shared" si="17"/>
        <v>SH999549.vgFU_MH856929_refs</v>
      </c>
      <c r="X62" s="12" t="str">
        <f t="shared" si="18"/>
        <v>&gt;SH999549.vgFU_MH856929_refs#AACAAGGTTTCCGTAGGTGAACCTGCGGAAGGATCATTACCGAGTTCATGCCCTATAAACGGGTAGATCTCCCACCCTTTGTATACCTTTACCTTTGTTGCTTTGGCGGGCCGCCTAGCTACTGGCTTCGGCTGGTAAGTGCCCGCCAGAGGACCCAAAACCCTGAATTATTAGTGTCGTCTGAGTAAAATATTTAATATTTAAAACTTTCAACAACGGATCTCTTGGCTCTGGCATCGATGAAGAACGCAGCGAAATGCGATAAGTAATGTGAATTGCAGAATTCAGTGAATCATCGAATCTTTGAACGCACATTGCGCCCCTTGGTATTCCGAGGGGCATGCCTATTCGAGCGTCATTATCACCCCTCAAGCTCAGCTTGGTGTTGAGGCCTGCTGTCAAGGCAGCCTCTAAAAGCAGTGGCAGTGCTGTCAGGCTCTAAGCGTAGTAATCTCTCTCGCTACAGACACCTGATGGACACTCGCCAGAACCCCCCCATCTTTTAATGATTGACCTCGGATTAGGTAGGGATACCCGCTGAACTTAAGCATATCAA</v>
      </c>
      <c r="Y62" t="str">
        <f t="shared" si="19"/>
        <v>SH999549.vgFU_MH856929_refs@k__Fungi;p__Ascomycota;c__Leotiomycetes;o__Helotiales;f__Incertae_sedis;g__Tetracladium;s__Tetracladium_marchalianum</v>
      </c>
    </row>
    <row r="63" spans="1:25">
      <c r="A63" s="1" t="s">
        <v>2015</v>
      </c>
      <c r="B63" s="1"/>
      <c r="C63" s="2" t="s">
        <v>217</v>
      </c>
      <c r="D63" s="2" t="s">
        <v>1483</v>
      </c>
      <c r="E63" s="1"/>
      <c r="H63" s="9"/>
      <c r="I63" s="6"/>
      <c r="K63" t="str">
        <f t="shared" si="13"/>
        <v>FJ000371</v>
      </c>
      <c r="L63" t="s">
        <v>2033</v>
      </c>
      <c r="M63" s="57"/>
      <c r="N63" s="4"/>
      <c r="O63" t="s">
        <v>975</v>
      </c>
      <c r="P63" t="s">
        <v>980</v>
      </c>
      <c r="Q63" t="s">
        <v>594</v>
      </c>
      <c r="R63" t="s">
        <v>595</v>
      </c>
      <c r="S63" s="1" t="s">
        <v>1886</v>
      </c>
      <c r="V63" s="61">
        <v>999550</v>
      </c>
      <c r="W63" s="13" t="str">
        <f t="shared" si="17"/>
        <v>SH999550.vgFU_FJ000371_refs</v>
      </c>
      <c r="X63" s="12" t="str">
        <f t="shared" si="18"/>
        <v>&gt;SH999550.vgFU_FJ000371_refs#CGGAAGGATCATTACCGAGTTCATGCCCTTCGGGGTAGATCTCCCACCCTTTGTATACTATACCTTTGTTGCTTTGGCGGGCCGCCTAGCTACTGGCTTCGGCTGGTAAGTGCCCGCCAGAGAACCCAAAACCCTGAATTATTAGTGTCGTCTGAGTAAAATATTTAATATTTAAAACTTTCAACAACGGATCTCTTGGCTCTGGCATCGATGAAGAACGCAGCGAAATGCGATAAGTAATGTGAATTGCAGAATTCAGTGAATCATCGAATCTTTGAACGCACATTGCGCCCCTTGGTATTCCGAGGGGCATGCCTATTCGAGCGTCATTATCACCCCTCAAGCCTAGCTTGGTGTTGAGACCTGCTGTCAAGGCAGTCTCTAAAATCAGTGGCAGTGCTGTCAGGCTCTAAGCGTAGTAAATTCATCGCTATAGACACCTGGTGGACACTCGCCAGAACCCCCCCATTTTTTAATGATTGACCTCGGATTAGGTAGGGATACCCGCTGAACTTAAGCA</v>
      </c>
      <c r="Y63" t="str">
        <f t="shared" si="19"/>
        <v>SH999550.vgFU_FJ000371_refs@k__Fungi;p__Ascomycota;c__Leotiomycetes;o__Helotiales;f__Incertae_sedis;g__Tetracladium;s__Tetracladium_maxilliforme</v>
      </c>
    </row>
    <row r="64" spans="1:25">
      <c r="A64" s="1" t="s">
        <v>2018</v>
      </c>
      <c r="B64" s="1"/>
      <c r="C64" s="2" t="s">
        <v>2016</v>
      </c>
      <c r="D64" s="2" t="s">
        <v>2017</v>
      </c>
      <c r="E64" s="1"/>
      <c r="H64" s="9"/>
      <c r="I64" s="6"/>
      <c r="K64" t="str">
        <f t="shared" si="13"/>
        <v>JX001618</v>
      </c>
      <c r="L64" t="s">
        <v>2034</v>
      </c>
      <c r="M64" s="57"/>
      <c r="N64" s="4"/>
      <c r="O64" t="s">
        <v>975</v>
      </c>
      <c r="P64" t="s">
        <v>980</v>
      </c>
      <c r="Q64" t="s">
        <v>594</v>
      </c>
      <c r="R64" t="s">
        <v>595</v>
      </c>
      <c r="S64" s="1" t="s">
        <v>1886</v>
      </c>
      <c r="V64" s="61">
        <v>999551</v>
      </c>
      <c r="W64" s="13" t="str">
        <f t="shared" si="17"/>
        <v>SH999551.vgFU_JX001618_refs</v>
      </c>
      <c r="X64" s="12" t="str">
        <f t="shared" si="18"/>
        <v>&gt;SH999551.vgFU_JX001618_refs#TCACCCTTGACTATCTCAATTTGTTGCTTTGGTGGGCCGCGCAAGCACCGGCTTCGGCTGGATCGTGCCCGCCAGAGGACCACAACTCTGTATTACATATCGTCTGAGTACTATAAAATAGTTAAAACTTTCAACAACGGATCTCTTGGTTCTGGCATCGATGAAGAACGCAGCGAAATGCGATAAGTAATGTGAATTGCAGAATTCAGTGAATCATCGAATCTTTGAACGCACATTGCGCCCTCTGGTATTCCGGAGGGCATGCCTGTTCGAGCGTCATAATGACCAACTCACCCTCGTGGTGGACTTGGAGCTGGCCTAAGTGGCCTCTCTTAAAACCAGTGGCGGTGCTCTTAAGCTCTACGCGTAGTAATTCTTCTCGCGACAGGGTCTTGATGGTGCTTGCCAGCAACCCCAACTATTATAAGGTTGACCTCGGATCAGGTAGGGATACCCGCTGAACTTAAGCATATCAATAAGC</v>
      </c>
      <c r="Y64" t="str">
        <f t="shared" si="19"/>
        <v>SH999551.vgFU_JX001618_refs@k__Fungi;p__Ascomycota;c__Leotiomycetes;o__Helotiales;f__Incertae_sedis;g__Psychrophila;s__Psychrophila_olivacea</v>
      </c>
    </row>
    <row r="65" spans="1:25">
      <c r="A65" s="1" t="s">
        <v>2019</v>
      </c>
      <c r="B65" s="1"/>
      <c r="C65" s="2" t="s">
        <v>2016</v>
      </c>
      <c r="D65" s="2" t="s">
        <v>2017</v>
      </c>
      <c r="E65" s="1"/>
      <c r="F65" s="3"/>
      <c r="H65" s="9"/>
      <c r="I65" s="6"/>
      <c r="K65" t="str">
        <f t="shared" si="13"/>
        <v>JX001635</v>
      </c>
      <c r="L65" t="s">
        <v>2035</v>
      </c>
      <c r="M65" s="57"/>
      <c r="N65" s="4"/>
      <c r="O65" t="s">
        <v>975</v>
      </c>
      <c r="P65" t="s">
        <v>980</v>
      </c>
      <c r="Q65" t="s">
        <v>594</v>
      </c>
      <c r="R65" t="s">
        <v>595</v>
      </c>
      <c r="S65" s="1" t="s">
        <v>1886</v>
      </c>
      <c r="V65" s="61">
        <v>999552</v>
      </c>
      <c r="W65" s="13" t="str">
        <f t="shared" si="17"/>
        <v>SH999552.vgFU_JX001635_refs</v>
      </c>
      <c r="X65" s="12" t="str">
        <f t="shared" si="18"/>
        <v>&gt;SH999552.vgFU_JX001635_refs#GGATCGTGCCCGCCAGAGGACCACAACTCTGTATTACATGTCGTCTGAGTACTATAAAATAGTTAAAACTTTCAACAACGGATCTCTTGGTTCTGGCATCGATGAAGAACGCAGCGAAATGCGATAAGTAATGTGAATTGCAGAATTCAGTGAATCATCGAATCTTTGAACGCACATTGCGCCCTCTGGTATTCCGGAGGGCATGCCTGTTCGAGCGTCATAATGACCAACTCACCCTCGTGGTGGACTTGGAGCTGGCCTAACTGGCCTCTCTTAAAACCAGTGGCGGTGCTCTTAAGCTCTACGCGTAGTAATTTTTCTCGCGACAGGGTCTTGATGGTGCTTGCCAGCAACCCCAACTATTATAAGGTTGACCTCGGATCAGGTAGGGATACCCGCTGAACTTAAGC</v>
      </c>
      <c r="Y65" t="str">
        <f t="shared" si="19"/>
        <v>SH999552.vgFU_JX001635_refs@k__Fungi;p__Ascomycota;c__Leotiomycetes;o__Helotiales;f__Incertae_sedis;g__Psychrophila;s__Psychrophila_olivacea</v>
      </c>
    </row>
    <row r="66" spans="1:25">
      <c r="A66" s="1" t="s">
        <v>2021</v>
      </c>
      <c r="B66" s="1"/>
      <c r="C66" s="2" t="s">
        <v>2016</v>
      </c>
      <c r="D66" s="2" t="s">
        <v>2020</v>
      </c>
      <c r="E66" s="1"/>
      <c r="F66" s="3"/>
      <c r="H66" s="9"/>
      <c r="I66" s="6"/>
      <c r="K66" t="str">
        <f t="shared" si="13"/>
        <v>JX001637</v>
      </c>
      <c r="L66" t="s">
        <v>2036</v>
      </c>
      <c r="M66" s="57"/>
      <c r="N66" s="4"/>
      <c r="O66" t="s">
        <v>975</v>
      </c>
      <c r="P66" t="s">
        <v>980</v>
      </c>
      <c r="Q66" t="s">
        <v>594</v>
      </c>
      <c r="R66" t="s">
        <v>595</v>
      </c>
      <c r="S66" s="1" t="s">
        <v>1886</v>
      </c>
      <c r="V66" s="61">
        <v>999553</v>
      </c>
      <c r="W66" s="13" t="str">
        <f t="shared" si="17"/>
        <v>SH999553.vgFU_JX001637_refs</v>
      </c>
      <c r="X66" s="12" t="str">
        <f t="shared" si="18"/>
        <v>&gt;SH999553.vgFU_JX001637_refs#AACCCTTGATTATCATAATTTGTTGCTTTGGTGGGCCGCGCAAGCACCGGCTTCGGCTGGATCGTGCCCGCCAGAGGACCACAACTCTGTATCAAATGTCGTCTGAGTACTATAAAATAGTTAAAACTTTCAACAACGGATCTCTTGGTTCTGGCATCGATGAAGAACGCAGCGAAATGCGATAAGTAATGTGAATTGCAGAATTCAGTGAATCATCGAATCTTTGAACGCACATTGCGCCCTCTGGTATTCCGGAGGGCATGCCTGTTCGAGCGTCATAATGACCAAATCACCCCCGTGGTGGACTTGGAGCTGGCCTGTACTGGCCTCTCTTAAAATCAGTGGCGGTGCTCTTAAGCTCTACGCGTAGTAATTTCTCTCGCTACAGAGTCTTGATTGTACTTGCCAACAACCCCAATTTTTATAAGGTTGACCTCGGATCAGGTAGGGATACCCGCTGAACTTAAGCATATCAATAAGCGGAGGAA</v>
      </c>
      <c r="Y66" t="str">
        <f t="shared" si="19"/>
        <v>SH999553.vgFU_JX001637_refs@k__Fungi;p__Ascomycota;c__Leotiomycetes;o__Helotiales;f__Incertae_sedis;g__Psychrophila;s__Psychrophila_lutea</v>
      </c>
    </row>
    <row r="67" spans="1:25">
      <c r="A67" t="s">
        <v>2037</v>
      </c>
      <c r="B67" s="1"/>
      <c r="C67" s="2" t="s">
        <v>2038</v>
      </c>
      <c r="D67" s="2" t="s">
        <v>20</v>
      </c>
      <c r="E67" s="1"/>
      <c r="H67" s="9"/>
      <c r="I67" s="6"/>
      <c r="K67" t="str">
        <f t="shared" si="13"/>
        <v>MH861737</v>
      </c>
      <c r="L67" t="s">
        <v>2039</v>
      </c>
      <c r="M67" s="57"/>
      <c r="N67" s="4"/>
      <c r="O67" t="s">
        <v>975</v>
      </c>
      <c r="P67" t="s">
        <v>980</v>
      </c>
      <c r="Q67" t="s">
        <v>594</v>
      </c>
      <c r="R67" t="s">
        <v>595</v>
      </c>
      <c r="S67" s="1" t="s">
        <v>1886</v>
      </c>
      <c r="V67" s="61">
        <v>999554</v>
      </c>
      <c r="W67" s="13" t="str">
        <f t="shared" ref="W67:W72" si="20">CONCATENATE("SH",V67,".vgFU_",K67,"_refs")</f>
        <v>SH999554.vgFU_MH861737_refs</v>
      </c>
      <c r="X67" s="12" t="str">
        <f t="shared" ref="X67:X72" si="21">CONCATENATE("&gt;",W67,"#",L67)</f>
        <v>&gt;SH999554.vgFU_MH861737_refs#AACAAGGTTTCCGTAGGTGAACCTGCGGAAGGATCATTACCGAAGTTACAGGCCCTTTTTATAGGGCTACACTTCCACCCTTTGTTTACCATACTATGTTGCTTTGGCGAGACGTCTTCGGACCACCGGCTCTCGGGCTGGTGCGCGCTCGCCAGAGAAAACCCAAACCCAAACCATTTTAAGTGTCGTCTGAAAAACAAGTTTAATTATTAAAACTTTCAACAACGGATCTCTTGGCTCTGGCATCGATGAAGAACGCAGCGAAATGCGATAAGTAATGTGAATTGCAGAATTCAGTGAATCATCGAATCTTTGAACGCACATTGCGCCCCTTGGTATTCCGGGGGGCATGCCTGTTCGAGCGTCATTATCACCCCTCAAGCTCAGCTTGGTGTTGGGGCCTGCCCGTCACAGGGCAGCCCTTAAAAGCAGTGGCGGTGCCATCTGGCTCTACGCGTAGTAATACTCCTCGCGACAGAGTCCCGGTGGTGTCCTGCCAGAACCCCCCATAATTTTTAAATGATTGACCTTCGGATCAGGTAGGGATACCCGCTGAACTTAAGCATATCAA</v>
      </c>
      <c r="Y67" t="str">
        <f t="shared" ref="Y67:Y72" si="22">CONCATENATE(W67,"@","k__",O67,";p__",P67,";c__",Q67,";o__",R67,";f__",S67,";g__",C67,";s__",C67,"_",D67)</f>
        <v>SH999554.vgFU_MH861737_refs@k__Fungi;p__Ascomycota;c__Leotiomycetes;o__Helotiales;f__Incertae_sedis;g__Tricellula;s__Tricellula_aquatica</v>
      </c>
    </row>
    <row r="68" spans="1:25">
      <c r="A68" s="74" t="s">
        <v>2040</v>
      </c>
      <c r="B68" s="1"/>
      <c r="C68" s="2" t="s">
        <v>2038</v>
      </c>
      <c r="D68" s="2" t="s">
        <v>2041</v>
      </c>
      <c r="E68" s="1"/>
      <c r="H68" s="9"/>
      <c r="I68" s="6"/>
      <c r="K68" t="str">
        <f t="shared" si="13"/>
        <v>MH857822</v>
      </c>
      <c r="L68" t="s">
        <v>2046</v>
      </c>
      <c r="M68" s="57"/>
      <c r="N68" s="4"/>
      <c r="O68" t="s">
        <v>975</v>
      </c>
      <c r="P68" t="s">
        <v>980</v>
      </c>
      <c r="Q68" t="s">
        <v>594</v>
      </c>
      <c r="R68" t="s">
        <v>595</v>
      </c>
      <c r="S68" s="1" t="s">
        <v>1886</v>
      </c>
      <c r="V68" s="61">
        <v>999555</v>
      </c>
      <c r="W68" s="13" t="str">
        <f t="shared" si="20"/>
        <v>SH999555.vgFU_MH857822_refs</v>
      </c>
      <c r="X68" s="12" t="str">
        <f t="shared" si="21"/>
        <v>&gt;SH999555.vgFU_MH857822_refs#ATCATTACCGAAGTCAAGGCCCCTTCGGGGGCTAAACTTCCACCCTTTGTTTACCTTACCATTGTTGCTTTGGCGGGCCGCCTTAGGCCACCGGCTCTCGAGCTGGTGCGTGCCCGCCAGAGACCCCCCAAACCCAAACCATATTTAGTGTCGTCTGAAAACAAGTTTAAATTATTAAAACTTTCAACAACGGATCTCTTGGCTCTGGCATCGATGAAGAACGCAGCGAAATGCGATAAGTAATGTGAATTGCAGAATTCAGTGAATCATCGAATCTTTGAACGCACATTGCGCCCCTTGGTATTCCGGGGGGCATGCCTGTTCGAGCGTCATTATCACCCCTCAAGCTCAGCTTGGTGTTGGGGCATGCCCGTCACAGGGCAGCCCTTAAAAGCAGTGGCGGTGCCATCTGGCTCTAAGCGTAGTAATACTCCTCGCTATAGGGTCCCGATGGTGTCCTGCCAGAACCCCAGAATTTATCATGATTGACC</v>
      </c>
      <c r="Y68" t="str">
        <f t="shared" si="22"/>
        <v>SH999555.vgFU_MH857822_refs@k__Fungi;p__Ascomycota;c__Leotiomycetes;o__Helotiales;f__Incertae_sedis;g__Tricellula;s__Tricellula_aurantiaca</v>
      </c>
    </row>
    <row r="69" spans="1:25">
      <c r="A69" s="74" t="s">
        <v>2044</v>
      </c>
      <c r="B69" s="1"/>
      <c r="C69" s="2" t="s">
        <v>2038</v>
      </c>
      <c r="D69" s="2" t="s">
        <v>2043</v>
      </c>
      <c r="E69" s="1"/>
      <c r="H69" s="9"/>
      <c r="I69" s="6"/>
      <c r="K69" t="str">
        <f t="shared" si="13"/>
        <v>MH857382</v>
      </c>
      <c r="L69" s="1" t="s">
        <v>2047</v>
      </c>
      <c r="M69" s="57"/>
      <c r="N69" s="4"/>
      <c r="O69" t="s">
        <v>975</v>
      </c>
      <c r="P69" t="s">
        <v>980</v>
      </c>
      <c r="Q69" t="s">
        <v>594</v>
      </c>
      <c r="R69" t="s">
        <v>595</v>
      </c>
      <c r="S69" s="1" t="s">
        <v>1886</v>
      </c>
      <c r="V69" s="61">
        <v>999556</v>
      </c>
      <c r="W69" s="13" t="str">
        <f t="shared" si="20"/>
        <v>SH999556.vgFU_MH857382_refs</v>
      </c>
      <c r="X69" s="12" t="str">
        <f t="shared" si="21"/>
        <v>&gt;SH999556.vgFU_MH857382_refs#ATCATTACCGAAGTACAGGCCCCTTCGGGGGCTAAACTTCCACCCTTTGTTTATCACACTTTGTTGCTTTGGCGAGACGCCCCTGGGCCACCGGCTTCGGCTGGTGAGCGCTCGCCGGAGAACCCCAAACCCAAACCTTTTTTAGTGTTGTCTGAGAACTATTTTAATAATTAAAACTTTCAACAACGGATCTCTTGGCTCTGGCATCGATGAAGAACGCAGCGAAATGCGATAAGTAATGTGAATTGCAGAATTCAGTGAATCATCGAATCTTTGAACGCACATTGCGCCCCTTGGTATTCCGGGGGGCATGCCTGTTCGAGCGTCATTATCACCCCTCAAGCTCAGCTTGGTGTTGGGGCCTGCCCGTCACAGGGCAGCTCCTAAAAGCAGTGGCGGTGCCATCTGGCTCTACGCGTAGTAATACTTCTCGCGACGGAGTCCCGGTGGTGTCCTGCCAGAACCCCAAATTTTATCACGATTGACC</v>
      </c>
      <c r="Y69" t="str">
        <f t="shared" si="22"/>
        <v>SH999556.vgFU_MH857382_refs@k__Fungi;p__Ascomycota;c__Leotiomycetes;o__Helotiales;f__Incertae_sedis;g__Tricellula;s__Tricellula_curvata</v>
      </c>
    </row>
    <row r="70" spans="1:25">
      <c r="A70" s="1" t="s">
        <v>2045</v>
      </c>
      <c r="B70" s="1"/>
      <c r="C70" s="2" t="s">
        <v>2038</v>
      </c>
      <c r="D70" s="2" t="s">
        <v>2042</v>
      </c>
      <c r="E70" s="1"/>
      <c r="H70" s="9"/>
      <c r="I70" s="6"/>
      <c r="K70" t="str">
        <f t="shared" si="13"/>
        <v>MH857245</v>
      </c>
      <c r="L70" s="1" t="s">
        <v>2048</v>
      </c>
      <c r="M70" s="57"/>
      <c r="N70" s="4"/>
      <c r="O70" t="s">
        <v>975</v>
      </c>
      <c r="P70" t="s">
        <v>980</v>
      </c>
      <c r="Q70" t="s">
        <v>594</v>
      </c>
      <c r="R70" t="s">
        <v>595</v>
      </c>
      <c r="S70" s="1" t="s">
        <v>1886</v>
      </c>
      <c r="V70" s="61">
        <v>999557</v>
      </c>
      <c r="W70" s="13" t="str">
        <f t="shared" si="20"/>
        <v>SH999557.vgFU_MH857245_refs</v>
      </c>
      <c r="X70" s="12" t="str">
        <f t="shared" si="21"/>
        <v>&gt;SH999557.vgFU_MH857245_refs#CGTAACAAGGTTTCCGTAGGTGAACCTGCGGAAGGATCATTACCGAAGTACAGGCCCTCTCGTAGGGCTGAACTTCCACCCTTTGTGAACTACACTTTGTTGCTTTGGCGAGACGCCCTCGTGGCCACCGGCTCCGGCTGGTGCGCGCTCGCCAGAGAAAACCCAAACCCAAACCATATTTAGTGATTTGTCTGAAAACAAGTTTAATTATTTAAAACTTTCAACAACGGATCTCTTGGCTCTGGCATCGATGAAGAACGCAGCGAAATGCGATAAGTAATGTGAATTGCAGAATTCAGTGAATCATCGAATCTTTGAACGCACATTGCGCCCCTTGGTATTCCGGGGGGCATGCCTGTTCGAGCGTCATTATCACCCCTCAAGCTCAGCTTGGTGTTGGGGCCTGCCCGTCACAGGGCAGCCCTTAAAAGCAGTGGCGGTGCCATCTGGCTCTACGCGTAGTAATACTCCTCGCGACAGAGTCCCGGTGGTGTCCTGCCAGAACCCCAAATTTTTTCATGATTGACCTCGGATCAGGTAGGGATACCCGCTGAACTTAAGCATATCAA</v>
      </c>
      <c r="Y70" t="str">
        <f t="shared" si="22"/>
        <v>SH999557.vgFU_MH857245_refs@k__Fungi;p__Ascomycota;c__Leotiomycetes;o__Helotiales;f__Incertae_sedis;g__Tricellula;s__Tricellula_inaequalis</v>
      </c>
    </row>
    <row r="71" spans="1:25">
      <c r="A71" s="74" t="s">
        <v>2106</v>
      </c>
      <c r="B71" s="1"/>
      <c r="C71" s="2" t="s">
        <v>50</v>
      </c>
      <c r="D71" s="2" t="s">
        <v>1837</v>
      </c>
      <c r="E71" s="1"/>
      <c r="H71" s="9"/>
      <c r="I71" s="6"/>
      <c r="K71" t="str">
        <f t="shared" si="13"/>
        <v>NR147422</v>
      </c>
      <c r="L71" s="1" t="s">
        <v>2054</v>
      </c>
      <c r="M71" s="57"/>
      <c r="N71" s="4"/>
      <c r="O71" t="s">
        <v>975</v>
      </c>
      <c r="P71" t="s">
        <v>980</v>
      </c>
      <c r="Q71" t="s">
        <v>594</v>
      </c>
      <c r="R71" t="s">
        <v>595</v>
      </c>
      <c r="S71" s="1" t="s">
        <v>1839</v>
      </c>
      <c r="V71" s="61">
        <v>999558</v>
      </c>
      <c r="W71" s="13" t="str">
        <f t="shared" si="20"/>
        <v>SH999558.vgFU_NR147422_refs</v>
      </c>
      <c r="X71" s="12" t="str">
        <f t="shared" si="21"/>
        <v>&gt;SH999558.vgFU_NR147422_refs#CATTACAGTGTTCCCTGCCCTTCGGGGTAGGATCGCCACCCTTGATTATTTATGAGTGTTGCTTTGGCGGGCCTCGTGGCCTAGTCGCGCCCCGGCTTCGGCGGGGGAGCGCCCGCCAGAGGATTCTATAAACCTGATTATTAGTGTCGTCTGAGTACTATATAATAGTTAAAACTTTCAACAACGGATCTCTTGGTTCTGGCATCGATGAAGAACGCAGCGAAATGCGATAAGTAATGTGAATTGCAGAATTCAGTGAATCATCGAATCTTTGAACGCACATTGCGCCCCGTGGTATTCCGCGGGGCATGCCTGTTCGAGCGTCATTATAACCAATCCAGCTCGCTGGGTCTTGGGTACCGCCGCCTGGCGGGCCTTAAAATCAGTGGCGGTACGGCCGGGCTCTGAGCGTAGTAAATCTTTCTCGCTAACAGGGTCCCGGGCGGCACTGGCCAGCAACCCCCCCATCTTTTATAGGTGACCTCGAATCAGGTAGGGATACCCGCTGAACTTAAGCATATCAAT</v>
      </c>
      <c r="Y71" t="str">
        <f t="shared" si="22"/>
        <v>SH999558.vgFU_NR147422_refs@k__Fungi;p__Ascomycota;c__Leotiomycetes;o__Helotiales;f__Tricladiaceae;g__Tricladium;s__Tricladium_varicosporoides</v>
      </c>
    </row>
    <row r="72" spans="1:25">
      <c r="A72" s="74" t="s">
        <v>2055</v>
      </c>
      <c r="B72" s="1"/>
      <c r="C72" s="2" t="s">
        <v>2058</v>
      </c>
      <c r="D72" s="2" t="s">
        <v>2056</v>
      </c>
      <c r="E72" s="1"/>
      <c r="H72" s="9"/>
      <c r="I72" s="6"/>
      <c r="K72" t="str">
        <f t="shared" si="13"/>
        <v>FJ887921</v>
      </c>
      <c r="L72" s="1" t="s">
        <v>2057</v>
      </c>
      <c r="M72" s="57"/>
      <c r="N72" s="4"/>
      <c r="O72" t="s">
        <v>975</v>
      </c>
      <c r="P72" t="s">
        <v>980</v>
      </c>
      <c r="Q72" t="s">
        <v>593</v>
      </c>
      <c r="R72" s="1" t="s">
        <v>985</v>
      </c>
      <c r="S72" s="1" t="s">
        <v>1158</v>
      </c>
      <c r="V72" s="61">
        <v>999559</v>
      </c>
      <c r="W72" s="13" t="str">
        <f t="shared" si="20"/>
        <v>SH999559.vgFU_FJ887921_refs</v>
      </c>
      <c r="X72" s="12" t="str">
        <f t="shared" si="21"/>
        <v>&gt;SH999559.vgFU_FJ887921_refs#CATTACCGTAGGGGGCTCTTGCCCCCGAAACAGGTTGTAACCCTTGTCTATGAGCACTTTGTTTCCTCGGTAGGCTTGCCTGCCAATGAGGACCACACCCAACCTTTTTTGTAGTAGTAGTCACCGTACACAAACAAAAAATCAAAACTTTCAACAACGGATCTCTTGGTTCTGGCATCGATGAAGAACGCAGCGAAATGCGATAAGTAGTGTGAATTGCAGAATTCAGTGAATCATCGAATCTTTGAACGCACATTGCGCCCTGTGGTATTCCGCAGGGCATGCCTGTTCGAGCGTCATTTAACCCCCTCAAGCTCTGCTTGGTGTTGGGCGTTTGTCCCGCCTTTTTGGGTGTGGACTCGCCTTAAAAACATTGGCAGCCGTCACCCTGGCTTCGAGCGCAGCACATTTGCGCCTGATCTCTATGTGGCGGCTCCCCAGAAGCCTATTTCTTACAATTGACCT</v>
      </c>
      <c r="Y72" t="str">
        <f t="shared" si="22"/>
        <v>SH999559.vgFU_FJ887921_refs@k__Fungi;p__Ascomycota;c__Dothideomycetes;o__Pleosporales;f__Amniculicolaceae;g__Vargamyces;s__Vargamyces_aquaticus</v>
      </c>
    </row>
    <row r="73" spans="1:25">
      <c r="A73" s="74" t="s">
        <v>2070</v>
      </c>
      <c r="B73" s="1"/>
      <c r="C73" s="2" t="s">
        <v>64</v>
      </c>
      <c r="D73" s="2" t="s">
        <v>2069</v>
      </c>
      <c r="E73" s="1"/>
      <c r="H73" s="9"/>
      <c r="I73" s="6"/>
      <c r="K73" t="str">
        <f t="shared" si="13"/>
        <v>MK569513</v>
      </c>
      <c r="L73" s="1" t="s">
        <v>2068</v>
      </c>
      <c r="M73" s="57"/>
      <c r="N73" s="4"/>
      <c r="O73" t="s">
        <v>975</v>
      </c>
      <c r="P73" t="s">
        <v>980</v>
      </c>
      <c r="Q73" t="s">
        <v>593</v>
      </c>
      <c r="R73" s="1" t="s">
        <v>1886</v>
      </c>
      <c r="S73" s="1" t="s">
        <v>1886</v>
      </c>
      <c r="V73" s="61">
        <v>999560</v>
      </c>
      <c r="W73" s="13" t="str">
        <f t="shared" ref="W73" si="23">CONCATENATE("SH",V73,".vgFU_",K73,"_refs")</f>
        <v>SH999560.vgFU_MK569513_refs</v>
      </c>
      <c r="X73" s="12" t="str">
        <f t="shared" ref="X73" si="24">CONCATENATE("&gt;",W73,"#",L73)</f>
        <v>&gt;SH999560.vgFU_MK569513_refs#TTGTGGAAAAAAAAAATCGTAACAAGGTTTCCGTAGGTGAACCTGCGGAAGGATCATTACCGAGTATTTTGGCGTTTGTCAAAAATCTCCCACCCCTATGTTTATAGAAGTTGAAAAAACTTTAGCTTCGGCGGGACATTTCGAGAGAAATGGCTGGTTGAAAGACGGGTCCGTGCCCGCCGAAGTATTGACGCATAAGTACATGTTGTCTGAAGCAAGCGAAAATAATCAAAACTTTCAACAACGGATCTTTTGGTTTTGGCATCGATGAAGAACGCAGCGAAATGCGATAAGTAATGTGAATTGCAGAATTCAGTGAATCATCGAATCTTTGAACGCACATTGCGCCTCTTGGTATTCCTTGAGGCATGCCTGTTCGAGCGTCGTTTAGACCATAAGGCTTTGCCTTGCGTTGAGTTTATTTGGACGTCAGTTCAAAAGCTCCAAACAGATTGGCGTTTGACTTTGGCCACAACACAGCGATATGTGTCTGTTTTTCAAA</v>
      </c>
      <c r="Y73" t="str">
        <f t="shared" ref="Y73" si="25">CONCATENATE(W73,"@","k__",O73,";p__",P73,";c__",Q73,";o__",R73,";f__",S73,";g__",C73,";s__",C73,"_",D73)</f>
        <v>SH999560.vgFU_MK569513_refs@k__Fungi;p__Ascomycota;c__Dothideomycetes;o__Incertae_sedis;f__Incertae_sedis;g__Triscelophorus;s__Triscelophorus_sinensis</v>
      </c>
    </row>
    <row r="74" spans="1:25">
      <c r="A74" t="s">
        <v>2086</v>
      </c>
      <c r="B74" s="1"/>
      <c r="C74" s="2" t="s">
        <v>176</v>
      </c>
      <c r="D74" s="2" t="s">
        <v>370</v>
      </c>
      <c r="E74" s="1"/>
      <c r="H74" s="9"/>
      <c r="I74" s="6"/>
      <c r="K74" t="str">
        <f t="shared" si="13"/>
        <v>KF730810</v>
      </c>
      <c r="L74" s="1" t="s">
        <v>2085</v>
      </c>
      <c r="M74" s="57"/>
      <c r="N74" s="4"/>
      <c r="O74" t="s">
        <v>975</v>
      </c>
      <c r="P74" t="s">
        <v>980</v>
      </c>
      <c r="Q74" t="s">
        <v>594</v>
      </c>
      <c r="R74" t="s">
        <v>595</v>
      </c>
      <c r="S74" s="1" t="s">
        <v>1886</v>
      </c>
      <c r="V74" s="61">
        <v>999561</v>
      </c>
      <c r="W74" s="13" t="str">
        <f t="shared" ref="W74" si="26">CONCATENATE("SH",V74,".vgFU_",K74,"_refs")</f>
        <v>SH999561.vgFU_KF730810_refs</v>
      </c>
      <c r="X74" s="12" t="str">
        <f t="shared" ref="X74" si="27">CONCATENATE("&gt;",W74,"#",L74)</f>
        <v>&gt;SH999561.vgFU_KF730810_refs#AAGGATCATTACTGTGTTCCCTGCCCTCACGGGTAGAAACGCCACCCTTGTGTATCATTATCATGTTGCTTTGGCAGGCCGTCTTCGGGCACCGGCTTCGGCTGGACCGCGCCTGCCAGAGAACCCCAAACTCTGAATGTTAGTGTCGTCTGAGTACTATCTAATAGTTAAAACTTTCAACAACGGATCTCTTGGTTCTGGCATCGATGAAGAACGCAGCGAAATGCGATAAGTAATGTGAATTGCAGAATTCAGTGAATCATCGAATCTTTGAACGCACATTGCGCCCCTTGGTATTCCGAGGGGCATGCCTGTTCGAGCGTCATTTAAACCAATCCAGCTTGCTGGGTCTTGGGCTTTCGCCTCTGGGCGGGCCTCAAAATCAGTGGCGGTGCCACCCGGCTCTACGCGTAGTAATTCTTCTCGCGATGGAGTCCCGGGTGGAGGCTTGCCAACAACCCCTAATTTTCAAAGGTTGACCTCGGATCAGGTAGGGATACCCGCTGAACTTAA</v>
      </c>
      <c r="Y74" t="str">
        <f t="shared" ref="Y74" si="28">CONCATENATE(W74,"@","k__",O74,";p__",P74,";c__",Q74,";o__",R74,";f__",S74,";g__",C74,";s__",C74,"_",D74)</f>
        <v>SH999561.vgFU_KF730810_refs@k__Fungi;p__Ascomycota;c__Leotiomycetes;o__Helotiales;f__Incertae_sedis;g__Dendrospora;s__Dendrospora_erecta</v>
      </c>
    </row>
    <row r="75" spans="1:25" s="30" customFormat="1">
      <c r="A75" s="30" t="s">
        <v>2101</v>
      </c>
      <c r="B75" s="15"/>
      <c r="C75" s="16" t="s">
        <v>164</v>
      </c>
      <c r="D75" s="16" t="s">
        <v>536</v>
      </c>
      <c r="E75" s="15"/>
      <c r="H75" s="17"/>
      <c r="I75" s="18"/>
      <c r="J75" s="15"/>
      <c r="K75" s="30" t="str">
        <f t="shared" si="13"/>
        <v>MH857658</v>
      </c>
      <c r="L75" s="15" t="s">
        <v>2102</v>
      </c>
      <c r="M75" s="130"/>
      <c r="N75" s="131"/>
      <c r="O75" s="30" t="s">
        <v>975</v>
      </c>
      <c r="P75" s="30" t="s">
        <v>980</v>
      </c>
      <c r="Q75" s="30" t="s">
        <v>594</v>
      </c>
      <c r="R75" s="30" t="s">
        <v>595</v>
      </c>
      <c r="S75" s="15" t="s">
        <v>1886</v>
      </c>
      <c r="V75" s="132">
        <v>999562</v>
      </c>
      <c r="W75" s="128" t="str">
        <f t="shared" ref="W75" si="29">CONCATENATE("SH",V75,".vgFU_",K75,"_refs")</f>
        <v>SH999562.vgFU_MH857658_refs</v>
      </c>
      <c r="X75" s="14" t="str">
        <f t="shared" ref="X75" si="30">CONCATENATE("&gt;",W75,"#",L75)</f>
        <v>&gt;SH999562.vgFU_MH857658_refs#ACAAGGTTTCCGTAGGTGAACCTGCGGAAGGATCATTACAGAGTTCATGGCCCTCACGGGGTAGGTCTCCCACCCTTGAATATTATACCTTCGTTGCTTTGGCAGGCCGTGGAAACACCAGAGGCTCCGGCTGATGCGTGCCTGCCAGAGGAAACACAAACTCTGTTTTTAGTGATGTCTGAGTACTATATAATAGTTAAAACTTTCAACAACGGATCTCTTGGTTCTGGCATCGATGAAGAACGCAGCGAAATGCGATAAGTAATGTGAATTGCAGAATTCAGTGAATCATCGAATCTTTGAACGCACATTGCGCCCCGTGGTATTCCGCGGGGCATGCCTGTTCGAGCGTCATTTCAACCCATCATGCTTCGGCATGGTCTTGGGGCCTGCGGTTTCGCAGCCTCTAAACGCAGTGGCGGTGCTATTGAGCTCTGAGCGTAGTAATTCTTCTCGCTATAGGGTCTCGGTGGTGACTTGCCAACAACCCCCCATTTTTATCAAGGTTGACCTCGGATCAGGTAGGGATACCCGCTGAACTTAAGCATATCAA</v>
      </c>
      <c r="Y75" s="30" t="str">
        <f t="shared" ref="Y75" si="31">CONCATENATE(W75,"@","k__",O75,";p__",P75,";c__",Q75,";o__",R75,";f__",S75,";g__",C75,";s__",C75,"_",D75)</f>
        <v>SH999562.vgFU_MH857658_refs@k__Fungi;p__Ascomycota;c__Leotiomycetes;o__Helotiales;f__Incertae_sedis;g__Varicosporium;s__Varicosporium_elodeae</v>
      </c>
    </row>
    <row r="76" spans="1:25" ht="14.4">
      <c r="A76" s="129" t="s">
        <v>1876</v>
      </c>
      <c r="C76" s="2" t="s">
        <v>85</v>
      </c>
      <c r="D76" s="2" t="s">
        <v>86</v>
      </c>
      <c r="H76" s="9"/>
      <c r="I76" s="6"/>
      <c r="K76" t="str">
        <f>A76</f>
        <v>GQ411311</v>
      </c>
      <c r="L76" s="1" t="s">
        <v>2173</v>
      </c>
      <c r="M76" s="57"/>
      <c r="N76" s="4"/>
      <c r="O76" t="s">
        <v>975</v>
      </c>
      <c r="P76" t="s">
        <v>980</v>
      </c>
      <c r="Q76" t="s">
        <v>594</v>
      </c>
      <c r="R76" t="s">
        <v>595</v>
      </c>
      <c r="S76" s="1" t="s">
        <v>984</v>
      </c>
      <c r="V76" s="61">
        <v>999563</v>
      </c>
      <c r="W76" s="13" t="str">
        <f>CONCATENATE("SH",V76,".vgFU_",K76,"_refs")</f>
        <v>SH999563.vgFU_GQ411311_refs</v>
      </c>
      <c r="X76" s="12" t="str">
        <f t="shared" ref="X76" si="32">CONCATENATE("&gt;",W76,"#",L76)</f>
        <v>&gt;SH999563.vgFU_GQ411311_refs#AAGGATCATTAAATGCTAGCAGTCGTCAAGCCGACTGCGCGCCCGGAGCGCCGCCATAACCTGGCGGCGTGTCGTCACTTCTAGCCCACGGCCTCGTGCCGGGTGGGTGGTGGTCGGCCGCCGGGGCCCTAGCACACCCTCTGATAACTCTACCTTTGTTGCTTTGGCGGGCCGCCGTTCGGCTCTCGGCCTCGTGCTGGGACGCGCCCGCCAGAGGACCCAACTCTTTGATTTTAGTGATGTCTGAGTACTATATAATAGTTAAAACTTTCAACAACGGATCTCTTGGTTCTGGCATCGATGAAGAACGCAGCGAAATGCGATAAGTAATGTGAATTGCAGAATTCAGTGAATCATCGAATCTTTGAACGCACATTGCGCCCCGTGGTATTCCGCGGGGCATGCCTGTTCGAGCGTCATTATGACCAATCACGCCTGGCGTGGTCTTGGGGTCTGCCGCCTGGCAACCCTTAAACGCAGTGGCGGCGCCGCGGGGCTCTCAGCGTAGTAATTTCTCTCGCTGTAGGGTCCTCGCGGAGGCTGGCCAGCAACCCTCAACTCCTTAGGTTGACCTCGGATCAGGTAGGGATACCCGCTGAACTTAA</v>
      </c>
      <c r="Y76" t="str">
        <f>CONCATENATE(W76,"@","k__",O76,";p__",P76,";c__",Q76,";o__",R76,";f__",S76,";g__",C76,";s__",C76,"_",D76)</f>
        <v>SH999563.vgFU_GQ411311_refs@k__Fungi;p__Ascomycota;c__Leotiomycetes;o__Helotiales;f__Helotiaceae;g__Dimorphospora;s__Dimorphospora_foliicola</v>
      </c>
    </row>
    <row r="77" spans="1:25">
      <c r="A77" s="13" t="s">
        <v>2172</v>
      </c>
      <c r="B77" s="1"/>
      <c r="C77" s="2" t="s">
        <v>85</v>
      </c>
      <c r="D77" s="2" t="s">
        <v>86</v>
      </c>
      <c r="E77" s="1"/>
      <c r="H77" s="9"/>
      <c r="I77" s="6"/>
      <c r="K77" t="str">
        <f>A77</f>
        <v>NR_153969</v>
      </c>
      <c r="L77" t="s">
        <v>1494</v>
      </c>
      <c r="M77" s="57"/>
      <c r="N77" s="4"/>
      <c r="O77" t="s">
        <v>975</v>
      </c>
      <c r="P77" t="s">
        <v>980</v>
      </c>
      <c r="Q77" t="s">
        <v>594</v>
      </c>
      <c r="R77" t="s">
        <v>595</v>
      </c>
      <c r="S77" s="1" t="s">
        <v>984</v>
      </c>
      <c r="V77" s="61">
        <v>999564</v>
      </c>
      <c r="W77" s="13" t="str">
        <f>CONCATENATE("SH",V77,".vgFU_",K77,"_refs")</f>
        <v>SH999564.vgFU_NR_153969_refs</v>
      </c>
      <c r="X77" s="12" t="str">
        <f t="shared" ref="X77" si="33">CONCATENATE("&gt;",W77,"#",L77)</f>
        <v>&gt;SH999564.vgFU_NR_153969_refs#CATTAAATGCTAGCAGTCGTCAAGCCGACTGCGCGCCCGGAGCGCCGCCACAACCTGGCGGCGTGTCGTCCCCTCTAGCCCACCCGGCCGCGTGCCGGGTGGGGGGTGGTCGGCCGCCGGGGCCCTAGCACACCCTCTGATAACTCTACCTTTGTTGCTTTGGCGGGCCGCCGTTCGGCTCTCGGCCTCGTGCTGGGACGCGCCCGCCAGAGGACCCAACTCTTGATTTTAGTGACGTCCGAGTACTATATAATAGTTAAAACTTTCAACAACGGATCTCTTGGTTCTGGCATCGATGAAGAACGCAGCGAAATGCGATAAGTAATGTGAATTGCAGAATTCAGTGAATCATCGAATCTTTGAACGCACATTGCGCCCCGTGGTATTCCGCGGGGCATGCCTGTTCGAGCGTCATTATGACCAATCACGCCTGGCGTGGTCTTGGGGTCTGCCGCCTGGCAACCCTTAAACGCAGTGGCGGCGCCGCGGGGCTCTCAGCGTAGTAACTTCTCTCGCTGTAGGGTCCTCGCGGAGGCTGGCCAGCAACCCTCAACTCCTTAGGTAATCCTCGGATCAGGTAGGGATACCCGCTGAACTTAAGCATATCAATAA</v>
      </c>
      <c r="Y77" t="str">
        <f>CONCATENATE(W77,"@","k__",O77,";p__",P77,";c__",Q77,";o__",R77,";f__",S77,";g__",C77,";s__",C77,"_",D77)</f>
        <v>SH999564.vgFU_NR_153969_refs@k__Fungi;p__Ascomycota;c__Leotiomycetes;o__Helotiales;f__Helotiaceae;g__Dimorphospora;s__Dimorphospora_foliicola</v>
      </c>
    </row>
    <row r="78" spans="1:25">
      <c r="A78" s="13" t="s">
        <v>2181</v>
      </c>
      <c r="B78" s="1"/>
      <c r="C78" s="2" t="s">
        <v>2182</v>
      </c>
      <c r="D78" s="2" t="s">
        <v>2183</v>
      </c>
      <c r="E78" s="1"/>
      <c r="F78" s="1"/>
      <c r="G78" s="1"/>
      <c r="H78" s="9"/>
      <c r="I78" s="6"/>
      <c r="K78" t="str">
        <f>A78</f>
        <v>OM273721</v>
      </c>
      <c r="L78" s="1" t="s">
        <v>2184</v>
      </c>
      <c r="M78" s="57"/>
      <c r="N78" s="4"/>
      <c r="O78" t="s">
        <v>975</v>
      </c>
      <c r="P78" t="s">
        <v>980</v>
      </c>
      <c r="Q78" t="s">
        <v>594</v>
      </c>
      <c r="R78" t="s">
        <v>595</v>
      </c>
      <c r="S78" s="1" t="s">
        <v>1885</v>
      </c>
      <c r="V78" s="61">
        <v>999565</v>
      </c>
      <c r="W78" s="13" t="str">
        <f>CONCATENATE("SH",V78,".vgFU_",K78,"_refs")</f>
        <v>SH999565.vgFU_OM273721_refs</v>
      </c>
      <c r="X78" s="12" t="str">
        <f t="shared" ref="X78" si="34">CONCATENATE("&gt;",W78,"#",L78)</f>
        <v>&gt;SH999565.vgFU_OM273721_refs#TACAGAGTTCATGCCCTTACGGGTAGATCTCCCACCCTTGAATATCATACCTTCGTTGCTTTGGCAGGCCGTGGAAACACCACGGGCTTCGGTACGTGCGTGCCTGCCAGAGGAAACAAACTCTGTTTTTAGTGATGTCTGAGTACTATATAATAGTTAAAACTTTCAACAACGGATCTCTTGGTTCTGGCATCGATGAAGAACGCAGCGAAATGCGATAAGTAATGTGAATTGCAGAATTCAGTGAATCATCGAATCTTTGAACGCACATTGCGCCCCGTGGTATTCCGCGGGGCATGCCTGTTCGAGCGTCATTTCAACCCATCAAGCTTCGGCTTGGTCTTGGGGCCTGCGGTTTCGCAGCCTCTAAACTCAGTGGCGGTGCTTCTGAGCTCTGAGCGTAGTAATTTTTTCTCGCTATAGGGTCTCGGAGGTTACTTGCCAGCAA</v>
      </c>
      <c r="Y78" t="str">
        <f>CONCATENATE(W78,"@","k__",O78,";p__",P78,";c__",Q78,";o__",R78,";f__",S78,";g__",C78,";s__",C78,"_",D78)</f>
        <v>SH999565.vgFU_OM273721_refs@k__Fungi;p__Ascomycota;c__Leotiomycetes;o__Helotiales;f__Discinellaceae;g__Pleuropedium;s__Pleuropedium_multiseptatum</v>
      </c>
    </row>
    <row r="79" spans="1:25">
      <c r="A79" s="13" t="s">
        <v>2236</v>
      </c>
      <c r="B79" s="1"/>
      <c r="C79" s="94" t="s">
        <v>31</v>
      </c>
      <c r="D79" s="94" t="s">
        <v>41</v>
      </c>
      <c r="H79" s="9"/>
      <c r="I79" s="6"/>
      <c r="K79" t="str">
        <f>A79</f>
        <v>KU519113</v>
      </c>
      <c r="L79" s="1" t="s">
        <v>2237</v>
      </c>
      <c r="M79" s="57"/>
      <c r="N79" s="4"/>
      <c r="O79" t="s">
        <v>975</v>
      </c>
      <c r="P79" t="s">
        <v>980</v>
      </c>
      <c r="Q79" t="s">
        <v>594</v>
      </c>
      <c r="R79" t="s">
        <v>595</v>
      </c>
      <c r="S79" s="1" t="s">
        <v>984</v>
      </c>
      <c r="V79" s="61">
        <v>999566</v>
      </c>
      <c r="W79" s="13" t="str">
        <f>CONCATENATE("SH",V79,".vgFU_",K79,"_refs")</f>
        <v>SH999566.vgFU_KU519113_refs</v>
      </c>
      <c r="X79" s="12" t="str">
        <f t="shared" ref="X79" si="35">CONCATENATE("&gt;",W79,"#",L79)</f>
        <v>&gt;SH999566.vgFU_KU519113_refs#ACCCTTGAATACTATACCTTAGTTGCTTTGGCAGGCCGTGGAAACACCGTGGGCTCCGGCTTATGCGTGCCTGCCAGGGGAATAAAAAACTCTGTTTTTAGTGATGTCTGAGTACTATATAATAGTTAAAACTTTCAACAACGGATCTCTTGGTTCTGGCATCGATGAAGAACGCAGCGAAATGCGATAAGTAATGTGAATTGCAGAATTCAGTGAATCATCGAATCTTTGAACGCACATTGCGCCCCGTGGTATTCCGCGGGGCATGCCTGTTCGAGCGTCATTTCAACCAATCAAGCCTCGGCTTGGTATTGGGGCCTGCGCCTGCGCAGCCCTTAAACCCAGTGGCGGTGCTATTGAGCTCTGAGCGTAGTAAATCTCCTCGCTATAGGGTCTCGGTAGTTGCTTGCCAACAACCCCCATTTTTTTTCAGGTTGACCTCGGATCAGGTAGGGATACCCGCTGAACTTAAGCATATC</v>
      </c>
      <c r="Y79" t="str">
        <f>CONCATENATE(W79,"@","k__",O79,";p__",P79,";c__",Q79,";o__",R79,";f__",S79,";g__",C79,";s__",C79,"_",D79)</f>
        <v>SH999566.vgFU_KU519113_refs@k__Fungi;p__Ascomycota;c__Leotiomycetes;o__Helotiales;f__Helotiaceae;g__Anguillospora;s__Anguillospora_filiformis</v>
      </c>
    </row>
    <row r="80" spans="1:25">
      <c r="A80" s="13"/>
      <c r="B80" s="1"/>
      <c r="E80" s="1"/>
      <c r="H80" s="9"/>
      <c r="I80" s="6"/>
      <c r="K80" s="1"/>
      <c r="M80" s="57"/>
      <c r="N80" s="4"/>
      <c r="W80" s="13"/>
      <c r="X80" s="12"/>
    </row>
    <row r="81" spans="1:24">
      <c r="A81" s="13"/>
      <c r="B81" s="1"/>
      <c r="E81" s="1"/>
      <c r="H81" s="9"/>
      <c r="I81" s="6"/>
      <c r="J81" s="1"/>
      <c r="K81" s="1"/>
      <c r="L81" s="1"/>
      <c r="M81" s="57"/>
      <c r="N81" s="4"/>
      <c r="O81" s="1"/>
      <c r="P81" s="1"/>
      <c r="Q81" s="1"/>
      <c r="R81" s="1"/>
      <c r="W81" s="13"/>
      <c r="X81" s="12"/>
    </row>
    <row r="82" spans="1:24">
      <c r="A82" s="13"/>
      <c r="B82" s="1"/>
      <c r="H82" s="9"/>
      <c r="I82" s="6"/>
      <c r="J82" s="1"/>
      <c r="M82" s="57"/>
      <c r="N82" s="4"/>
      <c r="O82" s="1"/>
      <c r="P82" s="1"/>
      <c r="Q82" s="1"/>
      <c r="R82" s="1"/>
      <c r="W82" s="13"/>
      <c r="X82" s="12"/>
    </row>
    <row r="83" spans="1:24">
      <c r="A83" s="13"/>
      <c r="B83" s="1"/>
      <c r="H83" s="9"/>
      <c r="I83" s="6"/>
      <c r="J83" s="1"/>
      <c r="M83" s="57"/>
      <c r="N83" s="4"/>
      <c r="O83" s="1"/>
      <c r="P83" s="1"/>
      <c r="Q83" s="1"/>
      <c r="R83" s="1"/>
      <c r="W83" s="13"/>
      <c r="X83" s="12"/>
    </row>
    <row r="84" spans="1:24">
      <c r="A84" s="13"/>
      <c r="B84" s="1"/>
      <c r="E84" s="1"/>
      <c r="F84" s="1"/>
      <c r="G84" s="1"/>
      <c r="H84" s="9"/>
      <c r="I84" s="6"/>
      <c r="J84" s="1"/>
      <c r="M84" s="57"/>
      <c r="N84" s="4"/>
      <c r="O84" s="1"/>
      <c r="P84" s="1"/>
      <c r="Q84" s="1"/>
      <c r="W84" s="13"/>
      <c r="X84" s="12"/>
    </row>
    <row r="85" spans="1:24">
      <c r="A85" s="13"/>
      <c r="B85" s="1"/>
      <c r="E85" s="1"/>
      <c r="H85" s="9"/>
      <c r="I85" s="6"/>
      <c r="J85" s="1"/>
      <c r="M85" s="57"/>
      <c r="N85" s="4"/>
      <c r="O85" s="1"/>
      <c r="P85" s="1"/>
      <c r="W85" s="13"/>
      <c r="X85" s="12"/>
    </row>
    <row r="86" spans="1:24">
      <c r="A86" s="13"/>
      <c r="B86" s="1"/>
      <c r="H86" s="9"/>
      <c r="I86" s="6"/>
      <c r="M86" s="57"/>
      <c r="N86" s="4"/>
      <c r="O86" s="1"/>
      <c r="P86" s="1"/>
      <c r="Q86" s="1"/>
      <c r="R86" s="1"/>
      <c r="W86" s="13"/>
      <c r="X86" s="12"/>
    </row>
    <row r="87" spans="1:24">
      <c r="A87" s="13"/>
      <c r="B87" s="1"/>
      <c r="E87" s="1"/>
      <c r="H87" s="9"/>
      <c r="I87" s="6"/>
      <c r="J87" s="1"/>
      <c r="M87" s="57"/>
      <c r="N87" s="4"/>
      <c r="O87" s="1"/>
      <c r="P87" s="1"/>
      <c r="W87" s="13"/>
      <c r="X87" s="12"/>
    </row>
    <row r="88" spans="1:24">
      <c r="A88" s="13"/>
      <c r="B88" s="1"/>
      <c r="E88" s="1"/>
      <c r="F88" s="1"/>
      <c r="H88" s="9"/>
      <c r="I88" s="6"/>
      <c r="M88" s="57"/>
      <c r="N88" s="4"/>
      <c r="O88" s="1"/>
      <c r="P88" s="1"/>
      <c r="Q88" s="1"/>
      <c r="R88" s="1"/>
      <c r="W88" s="13"/>
      <c r="X88" s="12"/>
    </row>
    <row r="89" spans="1:24">
      <c r="A89" s="13"/>
      <c r="B89" s="1"/>
      <c r="E89" s="1"/>
      <c r="F89" s="1"/>
      <c r="H89" s="9"/>
      <c r="I89" s="6"/>
      <c r="J89" s="1"/>
      <c r="M89" s="57"/>
      <c r="N89" s="4"/>
      <c r="O89" s="1"/>
      <c r="P89" s="1"/>
      <c r="Q89" s="1"/>
      <c r="R89" s="1"/>
      <c r="S89" s="1"/>
      <c r="W89" s="13"/>
      <c r="X89" s="12"/>
    </row>
    <row r="90" spans="1:24">
      <c r="A90" s="13"/>
      <c r="B90" s="1"/>
      <c r="E90" s="1"/>
      <c r="F90" s="1"/>
      <c r="G90" s="1"/>
      <c r="H90" s="9"/>
      <c r="I90" s="6"/>
      <c r="J90" s="1"/>
      <c r="K90" s="1"/>
      <c r="L90" s="1"/>
      <c r="M90" s="1"/>
      <c r="O90" s="1"/>
      <c r="P90" s="1"/>
      <c r="Q90" s="1"/>
      <c r="R90" s="1"/>
      <c r="S90" s="1"/>
      <c r="W90" s="13"/>
      <c r="X90" s="12"/>
    </row>
    <row r="91" spans="1:24">
      <c r="A91" s="13"/>
      <c r="B91" s="1"/>
      <c r="E91" s="1"/>
      <c r="F91" s="1"/>
      <c r="H91" s="9"/>
      <c r="I91" s="6"/>
      <c r="M91" s="1"/>
      <c r="O91" s="1"/>
      <c r="P91" s="1"/>
      <c r="Q91" s="1"/>
      <c r="R91" s="1"/>
      <c r="S91" s="1"/>
      <c r="W91" s="13"/>
      <c r="X91" s="12"/>
    </row>
    <row r="92" spans="1:24">
      <c r="A92" s="13"/>
      <c r="B92" s="1"/>
      <c r="E92" s="1"/>
      <c r="F92" s="1"/>
      <c r="H92" s="9"/>
      <c r="I92" s="6"/>
      <c r="M92" s="1"/>
      <c r="O92" s="1"/>
      <c r="P92" s="1"/>
      <c r="Q92" s="1"/>
      <c r="R92" s="1"/>
      <c r="S92" s="1"/>
      <c r="W92" s="13"/>
      <c r="X92" s="12"/>
    </row>
    <row r="93" spans="1:24">
      <c r="A93" s="13"/>
      <c r="B93" s="1"/>
      <c r="E93" s="1"/>
      <c r="F93" s="1"/>
      <c r="H93" s="9"/>
      <c r="I93" s="6"/>
      <c r="M93" s="1"/>
      <c r="O93" s="1"/>
      <c r="P93" s="1"/>
      <c r="Q93" s="1"/>
      <c r="R93" s="1"/>
      <c r="S93" s="1"/>
      <c r="W93" s="13"/>
      <c r="X93" s="12"/>
    </row>
    <row r="94" spans="1:24">
      <c r="A94" s="13"/>
      <c r="B94" s="1"/>
      <c r="E94" s="1"/>
      <c r="F94" s="1"/>
      <c r="H94" s="9"/>
      <c r="I94" s="6"/>
      <c r="L94" s="1"/>
      <c r="M94" s="1"/>
      <c r="S94" s="1"/>
      <c r="W94" s="13"/>
      <c r="X94" s="12"/>
    </row>
    <row r="95" spans="1:24">
      <c r="A95" s="13"/>
      <c r="B95" s="1"/>
      <c r="E95" s="1"/>
      <c r="H95" s="9"/>
      <c r="I95" s="6"/>
      <c r="J95" s="1"/>
      <c r="M95" s="1"/>
      <c r="W95" s="13"/>
      <c r="X95" s="12"/>
    </row>
    <row r="96" spans="1:24">
      <c r="A96" s="13"/>
      <c r="B96" s="1"/>
      <c r="E96" s="1"/>
      <c r="F96" s="1"/>
      <c r="G96" s="1"/>
      <c r="H96" s="9"/>
      <c r="I96" s="6"/>
      <c r="J96" s="1"/>
      <c r="L96" s="1"/>
      <c r="M96" s="57"/>
      <c r="N96" s="4"/>
      <c r="O96" s="1"/>
      <c r="P96" s="1"/>
      <c r="Q96" s="1"/>
      <c r="R96" s="1"/>
      <c r="S96" s="1"/>
      <c r="W96" s="13"/>
      <c r="X96" s="12"/>
    </row>
    <row r="97" spans="1:24">
      <c r="A97" s="13"/>
      <c r="B97" s="1"/>
      <c r="E97" s="1"/>
      <c r="F97" s="1"/>
      <c r="G97" s="1"/>
      <c r="H97" s="9"/>
      <c r="I97" s="6"/>
      <c r="J97" s="1"/>
      <c r="M97" s="57"/>
      <c r="N97" s="4"/>
      <c r="O97" s="1"/>
      <c r="P97" s="1"/>
      <c r="S97" s="1"/>
      <c r="W97" s="13"/>
      <c r="X97" s="12"/>
    </row>
    <row r="98" spans="1:24">
      <c r="A98" s="13"/>
      <c r="B98" s="1"/>
      <c r="E98" s="1"/>
      <c r="F98" s="1"/>
      <c r="G98" s="1"/>
      <c r="H98" s="9"/>
      <c r="I98" s="6"/>
      <c r="J98" s="1"/>
      <c r="M98" s="57"/>
      <c r="N98" s="4"/>
      <c r="O98" s="1"/>
      <c r="P98" s="1"/>
      <c r="S98" s="1"/>
      <c r="W98" s="13"/>
      <c r="X98" s="12"/>
    </row>
    <row r="99" spans="1:24">
      <c r="A99" s="13"/>
      <c r="B99" s="1"/>
      <c r="E99" s="1"/>
      <c r="F99" s="1"/>
      <c r="G99" s="1"/>
      <c r="H99" s="9"/>
      <c r="I99" s="6"/>
      <c r="J99" s="1"/>
      <c r="K99" s="1"/>
      <c r="L99" s="1"/>
      <c r="M99" s="57"/>
      <c r="N99" s="4"/>
      <c r="O99" s="1"/>
      <c r="P99" s="1"/>
      <c r="S99" s="1"/>
      <c r="W99" s="13"/>
      <c r="X99" s="12"/>
    </row>
    <row r="100" spans="1:24">
      <c r="A100" s="13"/>
      <c r="B100" s="1"/>
      <c r="E100" s="1"/>
      <c r="F100" s="1"/>
      <c r="G100" s="1"/>
      <c r="H100" s="9"/>
      <c r="I100" s="6"/>
      <c r="J100" s="1"/>
      <c r="K100" s="1"/>
      <c r="L100" s="1"/>
      <c r="M100" s="57"/>
      <c r="N100" s="4"/>
      <c r="O100" s="1"/>
      <c r="P100" s="1"/>
      <c r="S100" s="1"/>
      <c r="W100" s="13"/>
      <c r="X100" s="12"/>
    </row>
    <row r="101" spans="1:24">
      <c r="A101" s="13"/>
      <c r="B101" s="1"/>
      <c r="E101" s="1"/>
      <c r="F101" s="1"/>
      <c r="G101" s="1"/>
      <c r="H101" s="9"/>
      <c r="I101" s="6"/>
      <c r="J101" s="1"/>
      <c r="K101" s="1"/>
      <c r="L101" s="1"/>
      <c r="M101" s="57"/>
      <c r="N101" s="4"/>
      <c r="O101" s="1"/>
      <c r="P101" s="1"/>
      <c r="Q101" s="1"/>
      <c r="R101" s="1"/>
      <c r="S101" s="1"/>
      <c r="W101" s="13"/>
      <c r="X101" s="12"/>
    </row>
    <row r="102" spans="1:24">
      <c r="A102" s="13"/>
      <c r="B102" s="1"/>
      <c r="F102" s="1"/>
      <c r="G102" s="1"/>
      <c r="H102" s="9"/>
      <c r="I102" s="6"/>
      <c r="J102" s="1"/>
      <c r="K102" s="1"/>
      <c r="L102" s="1"/>
      <c r="M102" s="57"/>
      <c r="N102" s="4"/>
      <c r="O102" s="1"/>
      <c r="P102" s="1"/>
      <c r="S102" s="1"/>
      <c r="W102" s="13"/>
      <c r="X102" s="12"/>
    </row>
    <row r="103" spans="1:24">
      <c r="A103" s="13"/>
      <c r="B103" s="1"/>
      <c r="E103" s="1"/>
      <c r="F103" s="1"/>
      <c r="G103" s="1"/>
      <c r="H103" s="9"/>
      <c r="I103" s="6"/>
      <c r="K103" s="1"/>
      <c r="L103" s="1"/>
      <c r="M103" s="1"/>
      <c r="O103" s="1"/>
      <c r="P103" s="1"/>
      <c r="Q103" s="1"/>
      <c r="R103" s="1"/>
      <c r="S103" s="1"/>
      <c r="W103" s="13"/>
      <c r="X103" s="12"/>
    </row>
    <row r="104" spans="1:24">
      <c r="A104" s="13"/>
      <c r="B104" s="1"/>
      <c r="F104" s="1"/>
      <c r="G104" s="1"/>
      <c r="H104" s="9"/>
      <c r="I104" s="6"/>
      <c r="K104" s="1"/>
      <c r="L104" s="1"/>
      <c r="M104" s="1"/>
      <c r="O104" s="1"/>
      <c r="P104" s="1"/>
      <c r="Q104" s="1"/>
      <c r="R104" s="1"/>
      <c r="S104" s="1"/>
      <c r="W104" s="13"/>
      <c r="X104" s="12"/>
    </row>
    <row r="105" spans="1:24">
      <c r="A105" s="13"/>
      <c r="B105" s="1"/>
      <c r="E105" s="1"/>
      <c r="F105" s="1"/>
      <c r="G105" s="1"/>
      <c r="H105" s="9"/>
      <c r="I105" s="6"/>
      <c r="M105" s="1"/>
      <c r="O105" s="1"/>
      <c r="W105" s="13"/>
      <c r="X105" s="12"/>
    </row>
    <row r="106" spans="1:24">
      <c r="A106" s="13"/>
      <c r="B106" s="1"/>
      <c r="E106" s="1"/>
      <c r="F106" s="1"/>
      <c r="G106" s="1"/>
      <c r="H106" s="9"/>
      <c r="I106" s="6"/>
      <c r="J106" s="1"/>
      <c r="K106" s="1"/>
      <c r="L106" s="1"/>
      <c r="M106" s="1"/>
      <c r="O106" s="1"/>
      <c r="P106" s="1"/>
      <c r="Q106" s="1"/>
      <c r="R106" s="1"/>
      <c r="S106" s="1"/>
      <c r="W106" s="13"/>
      <c r="X106" s="12"/>
    </row>
    <row r="107" spans="1:24">
      <c r="A107" s="13"/>
      <c r="B107" s="1"/>
      <c r="E107" s="1"/>
      <c r="F107" s="1"/>
      <c r="G107" s="1"/>
      <c r="H107" s="9"/>
      <c r="I107" s="6"/>
      <c r="K107" s="1"/>
      <c r="L107" s="1"/>
      <c r="M107" s="1"/>
      <c r="O107" s="1"/>
      <c r="W107" s="13"/>
      <c r="X107" s="12"/>
    </row>
    <row r="108" spans="1:24">
      <c r="A108" s="13"/>
      <c r="B108" s="1"/>
      <c r="E108" s="1"/>
      <c r="F108" s="1"/>
      <c r="G108" s="1"/>
      <c r="H108" s="9"/>
      <c r="I108" s="6"/>
      <c r="J108" s="1"/>
      <c r="K108" s="1"/>
      <c r="L108" s="1"/>
      <c r="M108" s="1"/>
      <c r="O108" s="1"/>
      <c r="P108" s="1"/>
      <c r="W108" s="13"/>
      <c r="X108" s="12"/>
    </row>
    <row r="109" spans="1:24">
      <c r="A109" s="13"/>
      <c r="B109" s="1"/>
      <c r="E109" s="1"/>
      <c r="F109" s="1"/>
      <c r="G109" s="1"/>
      <c r="H109" s="9"/>
      <c r="I109" s="6"/>
      <c r="K109" s="1"/>
      <c r="L109" s="1"/>
      <c r="M109" s="57"/>
      <c r="N109" s="4"/>
      <c r="O109" s="1"/>
      <c r="W109" s="13"/>
      <c r="X109" s="12"/>
    </row>
    <row r="110" spans="1:24">
      <c r="A110" s="13"/>
      <c r="B110" s="1"/>
      <c r="E110" s="1"/>
      <c r="F110" s="1"/>
      <c r="G110" s="1"/>
      <c r="H110" s="9"/>
      <c r="I110" s="6"/>
      <c r="K110" s="1"/>
      <c r="L110" s="1"/>
      <c r="M110" s="57"/>
      <c r="N110" s="4"/>
      <c r="O110" s="1"/>
      <c r="W110" s="13"/>
      <c r="X110" s="12"/>
    </row>
    <row r="111" spans="1:24" ht="14.4">
      <c r="A111" s="13"/>
      <c r="B111" s="1"/>
      <c r="E111" s="1"/>
      <c r="F111" s="1"/>
      <c r="G111" s="1"/>
      <c r="H111" s="9"/>
      <c r="I111" s="6"/>
      <c r="J111" s="58"/>
      <c r="K111" s="58"/>
      <c r="L111" s="59"/>
      <c r="M111" s="57"/>
      <c r="N111" s="4"/>
      <c r="O111" s="58"/>
      <c r="P111" s="58"/>
      <c r="Q111" s="58"/>
      <c r="R111" s="58"/>
      <c r="S111" s="58"/>
      <c r="W111" s="13"/>
      <c r="X111" s="12"/>
    </row>
    <row r="112" spans="1:24">
      <c r="A112" s="13"/>
      <c r="B112" s="1"/>
      <c r="E112" s="1"/>
      <c r="F112" s="1"/>
      <c r="G112" s="1"/>
      <c r="H112" s="9"/>
      <c r="I112" s="6"/>
      <c r="J112" s="1"/>
      <c r="K112" s="1"/>
      <c r="L112" s="1"/>
      <c r="M112" s="57"/>
      <c r="N112" s="4"/>
      <c r="O112" s="1"/>
      <c r="P112" s="1"/>
      <c r="W112" s="13"/>
      <c r="X112" s="12"/>
    </row>
    <row r="113" spans="1:24">
      <c r="A113" s="13"/>
      <c r="B113" s="1"/>
      <c r="E113" s="1"/>
      <c r="F113" s="1"/>
      <c r="G113" s="1"/>
      <c r="H113" s="9"/>
      <c r="I113" s="6"/>
      <c r="J113" s="1"/>
      <c r="K113" s="1"/>
      <c r="L113" s="1"/>
      <c r="M113" s="57"/>
      <c r="N113" s="4"/>
      <c r="O113" s="1"/>
      <c r="P113" s="1"/>
      <c r="W113" s="13"/>
      <c r="X113" s="12"/>
    </row>
    <row r="114" spans="1:24">
      <c r="A114" s="13"/>
      <c r="B114" s="1"/>
      <c r="E114" s="1"/>
      <c r="F114" s="1"/>
      <c r="G114" s="1"/>
      <c r="H114" s="9"/>
      <c r="I114" s="6"/>
      <c r="J114" s="1"/>
      <c r="M114" s="57"/>
      <c r="N114" s="4"/>
      <c r="O114" s="1"/>
      <c r="P114" s="1"/>
      <c r="S114" s="1"/>
      <c r="W114" s="13"/>
      <c r="X114" s="12"/>
    </row>
    <row r="115" spans="1:24">
      <c r="A115" s="13"/>
      <c r="B115" s="1"/>
      <c r="E115" s="1"/>
      <c r="F115" s="1"/>
      <c r="G115" s="1"/>
      <c r="H115" s="9"/>
      <c r="I115" s="6"/>
      <c r="J115" s="1"/>
      <c r="M115" s="57"/>
      <c r="N115" s="4"/>
      <c r="O115" s="1"/>
      <c r="P115" s="1"/>
      <c r="S115" s="1"/>
      <c r="W115" s="13"/>
      <c r="X115" s="12"/>
    </row>
    <row r="116" spans="1:24">
      <c r="A116" s="13"/>
      <c r="B116" s="1"/>
      <c r="E116" s="1"/>
      <c r="F116" s="1"/>
      <c r="H116" s="9"/>
      <c r="I116" s="6"/>
      <c r="M116" s="57"/>
      <c r="N116" s="4"/>
      <c r="O116" s="1"/>
      <c r="W116" s="13"/>
      <c r="X116" s="12"/>
    </row>
    <row r="117" spans="1:24">
      <c r="A117" s="13"/>
      <c r="B117" s="1"/>
      <c r="E117" s="1"/>
      <c r="F117" s="1"/>
      <c r="H117" s="9"/>
      <c r="I117" s="6"/>
      <c r="M117" s="57"/>
      <c r="N117" s="4"/>
      <c r="O117" s="1"/>
      <c r="W117" s="13"/>
      <c r="X117" s="12"/>
    </row>
    <row r="118" spans="1:24">
      <c r="A118" s="13"/>
      <c r="B118" s="1"/>
      <c r="E118" s="1"/>
      <c r="F118" s="1"/>
      <c r="H118" s="9"/>
      <c r="I118" s="6"/>
      <c r="M118" s="57"/>
      <c r="N118" s="4"/>
      <c r="O118" s="1"/>
      <c r="R118" s="1"/>
      <c r="W118" s="13"/>
      <c r="X118" s="12"/>
    </row>
    <row r="119" spans="1:24">
      <c r="A119" s="62"/>
      <c r="B119" s="1"/>
      <c r="E119" s="1"/>
      <c r="F119" s="1"/>
      <c r="G119" s="1"/>
      <c r="H119" s="9"/>
      <c r="I119" s="6"/>
      <c r="J119" s="1"/>
      <c r="M119" s="57"/>
      <c r="N119" s="4"/>
      <c r="O119" s="1"/>
      <c r="P119" s="1"/>
      <c r="Q119" s="1"/>
      <c r="R119" s="1"/>
      <c r="W119" s="13"/>
      <c r="X119" s="12"/>
    </row>
    <row r="120" spans="1:24">
      <c r="A120" s="13"/>
      <c r="B120" s="1"/>
      <c r="E120" s="1"/>
      <c r="H120" s="8"/>
      <c r="I120" s="6"/>
      <c r="J120" s="1"/>
      <c r="M120" s="57"/>
      <c r="N120" s="4"/>
      <c r="O120" s="1"/>
      <c r="S120" s="1"/>
      <c r="W120" s="13"/>
      <c r="X120" s="12"/>
    </row>
    <row r="121" spans="1:24">
      <c r="A121" s="13"/>
      <c r="B121" s="1"/>
      <c r="E121" s="1"/>
      <c r="H121" s="8"/>
      <c r="I121" s="6"/>
      <c r="J121" s="1"/>
      <c r="M121" s="57"/>
      <c r="N121" s="4"/>
      <c r="O121" s="1"/>
      <c r="P121" s="1"/>
      <c r="Q121" s="1"/>
      <c r="R121" s="1"/>
      <c r="S121" s="1"/>
      <c r="W121" s="13"/>
      <c r="X121" s="12"/>
    </row>
    <row r="122" spans="1:24">
      <c r="A122" s="13"/>
      <c r="B122" s="1"/>
      <c r="E122" s="1"/>
      <c r="H122" s="8"/>
      <c r="I122" s="6"/>
      <c r="J122" s="1"/>
      <c r="K122" s="1"/>
      <c r="M122" s="57"/>
      <c r="N122" s="4"/>
      <c r="O122" s="1"/>
      <c r="P122" s="1"/>
      <c r="R122" s="1"/>
      <c r="S122" s="1"/>
      <c r="W122" s="13"/>
      <c r="X122" s="12"/>
    </row>
    <row r="123" spans="1:24">
      <c r="A123" s="13"/>
      <c r="B123" s="1"/>
      <c r="E123" s="1"/>
      <c r="H123" s="8"/>
      <c r="I123" s="6"/>
      <c r="J123" s="1"/>
      <c r="M123" s="57"/>
      <c r="N123" s="4"/>
      <c r="O123" s="1"/>
      <c r="P123" s="1"/>
      <c r="Q123" s="1"/>
      <c r="R123" s="1"/>
      <c r="S123" s="40"/>
      <c r="W123" s="13"/>
      <c r="X123" s="12"/>
    </row>
    <row r="124" spans="1:24">
      <c r="A124" s="13"/>
      <c r="B124" s="1"/>
      <c r="E124" s="1"/>
      <c r="H124" s="8"/>
      <c r="I124" s="6"/>
      <c r="J124" s="1"/>
      <c r="M124" s="57"/>
      <c r="N124" s="4"/>
      <c r="R124" s="1"/>
      <c r="S124" s="1"/>
      <c r="W124" s="13"/>
      <c r="X124" s="12"/>
    </row>
    <row r="125" spans="1:24">
      <c r="A125" s="13"/>
      <c r="B125" s="1"/>
      <c r="E125" s="1"/>
      <c r="H125" s="8"/>
      <c r="I125" s="6"/>
      <c r="J125" s="1"/>
      <c r="K125" s="1"/>
      <c r="L125" s="1"/>
      <c r="M125" s="57"/>
      <c r="N125" s="4"/>
      <c r="O125" s="1"/>
      <c r="S125" s="1"/>
      <c r="W125" s="13"/>
      <c r="X125" s="12"/>
    </row>
    <row r="126" spans="1:24">
      <c r="A126" s="13"/>
      <c r="B126" s="1"/>
      <c r="E126" s="1"/>
      <c r="H126" s="9"/>
      <c r="I126" s="6"/>
      <c r="J126" s="1"/>
      <c r="M126" s="57"/>
      <c r="N126" s="4"/>
      <c r="O126" s="1"/>
      <c r="S126" s="1"/>
      <c r="W126" s="13"/>
      <c r="X126" s="12"/>
    </row>
    <row r="127" spans="1:24">
      <c r="A127" s="13"/>
      <c r="B127" s="1"/>
      <c r="E127" s="1"/>
      <c r="H127" s="8"/>
      <c r="I127" s="6"/>
      <c r="J127" s="1"/>
      <c r="M127" s="57"/>
      <c r="N127" s="4"/>
      <c r="O127" s="1"/>
      <c r="S127" s="1"/>
      <c r="W127" s="13"/>
      <c r="X127" s="12"/>
    </row>
    <row r="128" spans="1:24">
      <c r="A128" s="13"/>
      <c r="B128" s="1"/>
      <c r="E128" s="1"/>
      <c r="H128" s="9"/>
      <c r="I128" s="6"/>
      <c r="J128" s="1"/>
      <c r="M128" s="57"/>
      <c r="N128" s="4"/>
      <c r="O128" s="1"/>
      <c r="P128" s="1"/>
      <c r="Q128" s="1"/>
      <c r="R128" s="1"/>
      <c r="S128" s="1"/>
      <c r="W128" s="13"/>
      <c r="X128" s="12"/>
    </row>
    <row r="129" spans="1:24">
      <c r="A129" s="13"/>
      <c r="B129" s="1"/>
      <c r="H129" s="9"/>
      <c r="I129" s="6"/>
      <c r="J129" s="1"/>
      <c r="K129" s="1"/>
      <c r="L129" s="1"/>
      <c r="M129" s="57"/>
      <c r="N129" s="4"/>
      <c r="W129" s="13"/>
      <c r="X129" s="12"/>
    </row>
    <row r="130" spans="1:24">
      <c r="A130" s="13"/>
      <c r="B130" s="1"/>
      <c r="E130" s="1"/>
      <c r="H130" s="8"/>
      <c r="I130" s="6"/>
      <c r="J130" s="1"/>
      <c r="M130" s="57"/>
      <c r="N130" s="4"/>
      <c r="W130" s="13"/>
      <c r="X130" s="12"/>
    </row>
    <row r="131" spans="1:24">
      <c r="W131"/>
    </row>
  </sheetData>
  <phoneticPr fontId="4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86"/>
  <sheetViews>
    <sheetView topLeftCell="A63" workbookViewId="0">
      <selection activeCell="A87" sqref="A87"/>
    </sheetView>
  </sheetViews>
  <sheetFormatPr defaultRowHeight="13.2"/>
  <cols>
    <col min="1" max="1" width="34.5546875" customWidth="1"/>
    <col min="2" max="2" width="24.5546875" customWidth="1"/>
    <col min="8" max="8" width="8.88671875" style="10"/>
  </cols>
  <sheetData>
    <row r="1" spans="1:8" ht="14.4">
      <c r="A1" s="64" t="s">
        <v>1489</v>
      </c>
      <c r="B1" s="1" t="s">
        <v>1527</v>
      </c>
      <c r="C1" s="1" t="s">
        <v>1508</v>
      </c>
      <c r="H1" s="10" t="s">
        <v>1846</v>
      </c>
    </row>
    <row r="2" spans="1:8" ht="14.4">
      <c r="A2" s="64" t="s">
        <v>1491</v>
      </c>
      <c r="B2" s="1" t="s">
        <v>1507</v>
      </c>
      <c r="C2" s="1" t="s">
        <v>1508</v>
      </c>
      <c r="H2" s="10" t="s">
        <v>1846</v>
      </c>
    </row>
    <row r="3" spans="1:8" ht="14.4">
      <c r="A3" s="64" t="s">
        <v>1505</v>
      </c>
      <c r="B3" s="1" t="s">
        <v>1526</v>
      </c>
      <c r="C3" s="1" t="s">
        <v>1506</v>
      </c>
      <c r="H3" s="10" t="s">
        <v>1852</v>
      </c>
    </row>
    <row r="4" spans="1:8" ht="14.4">
      <c r="A4" s="64" t="s">
        <v>1524</v>
      </c>
      <c r="B4" s="1" t="s">
        <v>1525</v>
      </c>
      <c r="C4" s="1" t="s">
        <v>1508</v>
      </c>
      <c r="H4" s="10" t="s">
        <v>1508</v>
      </c>
    </row>
    <row r="5" spans="1:8" ht="14.4">
      <c r="A5" s="64" t="s">
        <v>1522</v>
      </c>
      <c r="B5" s="1" t="s">
        <v>1523</v>
      </c>
      <c r="C5" s="1" t="s">
        <v>1506</v>
      </c>
      <c r="H5" s="10" t="s">
        <v>1845</v>
      </c>
    </row>
    <row r="6" spans="1:8" ht="14.4">
      <c r="A6" s="64" t="s">
        <v>1528</v>
      </c>
      <c r="B6" s="1" t="s">
        <v>164</v>
      </c>
      <c r="C6" s="1" t="s">
        <v>1506</v>
      </c>
      <c r="H6" s="10" t="s">
        <v>1854</v>
      </c>
    </row>
    <row r="7" spans="1:8" ht="14.4">
      <c r="A7" s="64" t="s">
        <v>1529</v>
      </c>
      <c r="B7" s="1" t="s">
        <v>164</v>
      </c>
      <c r="C7" s="1" t="s">
        <v>1506</v>
      </c>
      <c r="H7" s="10" t="s">
        <v>1854</v>
      </c>
    </row>
    <row r="8" spans="1:8" ht="14.4">
      <c r="A8" s="64" t="s">
        <v>1535</v>
      </c>
      <c r="B8" s="1" t="s">
        <v>1536</v>
      </c>
      <c r="C8" s="1" t="s">
        <v>1508</v>
      </c>
      <c r="H8" s="10" t="s">
        <v>1508</v>
      </c>
    </row>
    <row r="9" spans="1:8" ht="14.4">
      <c r="A9" s="64" t="s">
        <v>1544</v>
      </c>
      <c r="B9" s="1" t="s">
        <v>1545</v>
      </c>
      <c r="C9" s="1" t="s">
        <v>1506</v>
      </c>
      <c r="H9" s="10" t="s">
        <v>1854</v>
      </c>
    </row>
    <row r="10" spans="1:8" ht="14.4">
      <c r="A10" s="64" t="s">
        <v>1562</v>
      </c>
      <c r="B10" s="1" t="s">
        <v>1563</v>
      </c>
      <c r="C10" s="1" t="s">
        <v>1506</v>
      </c>
      <c r="H10" s="10" t="s">
        <v>1845</v>
      </c>
    </row>
    <row r="11" spans="1:8" ht="14.4">
      <c r="A11" s="64" t="s">
        <v>1573</v>
      </c>
      <c r="B11" s="1" t="s">
        <v>1574</v>
      </c>
      <c r="C11" s="1" t="s">
        <v>1575</v>
      </c>
      <c r="H11" s="10" t="s">
        <v>1845</v>
      </c>
    </row>
    <row r="12" spans="1:8" ht="14.4">
      <c r="A12" s="64" t="s">
        <v>1579</v>
      </c>
      <c r="B12" s="1" t="s">
        <v>1580</v>
      </c>
      <c r="C12" s="1" t="s">
        <v>1575</v>
      </c>
      <c r="H12" s="10" t="s">
        <v>1845</v>
      </c>
    </row>
    <row r="13" spans="1:8" ht="14.4">
      <c r="A13" s="64" t="s">
        <v>1581</v>
      </c>
      <c r="B13" s="1" t="s">
        <v>212</v>
      </c>
      <c r="C13" s="1" t="s">
        <v>1506</v>
      </c>
      <c r="H13" s="10" t="s">
        <v>1854</v>
      </c>
    </row>
    <row r="14" spans="1:8" ht="14.4">
      <c r="A14" s="64" t="s">
        <v>1582</v>
      </c>
      <c r="B14" s="1" t="s">
        <v>27</v>
      </c>
      <c r="C14" s="1" t="s">
        <v>1506</v>
      </c>
      <c r="H14" s="10" t="s">
        <v>1854</v>
      </c>
    </row>
    <row r="15" spans="1:8" ht="14.4">
      <c r="A15" s="64" t="s">
        <v>1597</v>
      </c>
      <c r="B15" s="1" t="s">
        <v>201</v>
      </c>
      <c r="C15" s="1" t="s">
        <v>1506</v>
      </c>
      <c r="H15" s="10" t="s">
        <v>1854</v>
      </c>
    </row>
    <row r="16" spans="1:8" ht="14.4">
      <c r="A16" s="64" t="s">
        <v>1605</v>
      </c>
      <c r="B16" s="1" t="s">
        <v>1606</v>
      </c>
      <c r="C16" s="1" t="s">
        <v>1607</v>
      </c>
      <c r="H16" s="10" t="s">
        <v>1845</v>
      </c>
    </row>
    <row r="17" spans="1:8" ht="14.4">
      <c r="A17" s="64" t="s">
        <v>1625</v>
      </c>
      <c r="B17" s="1" t="s">
        <v>1626</v>
      </c>
      <c r="C17" s="1" t="s">
        <v>1506</v>
      </c>
      <c r="H17" s="10" t="s">
        <v>1854</v>
      </c>
    </row>
    <row r="18" spans="1:8" ht="14.4">
      <c r="A18" s="64" t="s">
        <v>1628</v>
      </c>
      <c r="B18" s="1" t="s">
        <v>1629</v>
      </c>
      <c r="C18" s="1" t="s">
        <v>1506</v>
      </c>
      <c r="H18" s="10" t="s">
        <v>1854</v>
      </c>
    </row>
    <row r="21" spans="1:8">
      <c r="A21" s="72">
        <v>44713</v>
      </c>
    </row>
    <row r="22" spans="1:8">
      <c r="A22" t="s">
        <v>1844</v>
      </c>
      <c r="B22" s="1" t="s">
        <v>1523</v>
      </c>
      <c r="C22" s="1" t="s">
        <v>1845</v>
      </c>
    </row>
    <row r="23" spans="1:8">
      <c r="A23" s="1" t="s">
        <v>1847</v>
      </c>
      <c r="B23" s="1" t="s">
        <v>1507</v>
      </c>
      <c r="C23" s="1" t="s">
        <v>1845</v>
      </c>
    </row>
    <row r="24" spans="1:8">
      <c r="A24" s="1" t="s">
        <v>1851</v>
      </c>
      <c r="B24" s="1" t="s">
        <v>1526</v>
      </c>
      <c r="C24" s="1" t="s">
        <v>1845</v>
      </c>
    </row>
    <row r="25" spans="1:8">
      <c r="A25" s="1" t="s">
        <v>1853</v>
      </c>
      <c r="B25" s="1" t="s">
        <v>1523</v>
      </c>
      <c r="C25" s="1" t="s">
        <v>1845</v>
      </c>
    </row>
    <row r="26" spans="1:8">
      <c r="A26" t="s">
        <v>1855</v>
      </c>
      <c r="B26" s="1" t="s">
        <v>1856</v>
      </c>
      <c r="C26" s="1" t="s">
        <v>1845</v>
      </c>
    </row>
    <row r="27" spans="1:8">
      <c r="A27" s="1" t="s">
        <v>1857</v>
      </c>
      <c r="B27" s="1" t="s">
        <v>1563</v>
      </c>
      <c r="C27" s="1" t="s">
        <v>1845</v>
      </c>
    </row>
    <row r="28" spans="1:8">
      <c r="A28" s="1" t="s">
        <v>1858</v>
      </c>
      <c r="B28" s="1" t="s">
        <v>1859</v>
      </c>
      <c r="C28" s="1" t="s">
        <v>1845</v>
      </c>
    </row>
    <row r="29" spans="1:8">
      <c r="A29" s="1" t="s">
        <v>1860</v>
      </c>
      <c r="B29" s="1" t="s">
        <v>1574</v>
      </c>
      <c r="C29" s="1" t="s">
        <v>1845</v>
      </c>
    </row>
    <row r="30" spans="1:8">
      <c r="A30" t="s">
        <v>1861</v>
      </c>
      <c r="B30" s="1" t="s">
        <v>50</v>
      </c>
      <c r="C30" s="1" t="s">
        <v>1845</v>
      </c>
    </row>
    <row r="31" spans="1:8">
      <c r="A31" t="s">
        <v>1862</v>
      </c>
      <c r="B31" s="1" t="s">
        <v>201</v>
      </c>
      <c r="C31" s="1" t="s">
        <v>1845</v>
      </c>
    </row>
    <row r="32" spans="1:8">
      <c r="A32" t="s">
        <v>1864</v>
      </c>
      <c r="B32" s="1" t="s">
        <v>64</v>
      </c>
      <c r="C32" s="1" t="s">
        <v>1845</v>
      </c>
    </row>
    <row r="33" spans="1:3">
      <c r="A33" t="s">
        <v>1865</v>
      </c>
      <c r="B33" s="1" t="s">
        <v>1866</v>
      </c>
      <c r="C33" s="1" t="s">
        <v>1845</v>
      </c>
    </row>
    <row r="34" spans="1:3" ht="14.4">
      <c r="A34" s="64" t="s">
        <v>1612</v>
      </c>
      <c r="B34" s="1" t="s">
        <v>334</v>
      </c>
      <c r="C34" s="1" t="s">
        <v>1845</v>
      </c>
    </row>
    <row r="35" spans="1:3">
      <c r="A35" t="s">
        <v>1874</v>
      </c>
      <c r="B35" s="1" t="s">
        <v>31</v>
      </c>
      <c r="C35" s="1" t="s">
        <v>1845</v>
      </c>
    </row>
    <row r="36" spans="1:3">
      <c r="A36" s="1" t="s">
        <v>1878</v>
      </c>
      <c r="B36" s="1" t="s">
        <v>1879</v>
      </c>
      <c r="C36" s="1" t="s">
        <v>1845</v>
      </c>
    </row>
    <row r="37" spans="1:3">
      <c r="A37" t="s">
        <v>1890</v>
      </c>
      <c r="C37" s="1" t="s">
        <v>1845</v>
      </c>
    </row>
    <row r="38" spans="1:3">
      <c r="A38" t="s">
        <v>1892</v>
      </c>
      <c r="B38" s="1" t="s">
        <v>1893</v>
      </c>
      <c r="C38" s="1" t="s">
        <v>1845</v>
      </c>
    </row>
    <row r="39" spans="1:3">
      <c r="A39" t="s">
        <v>1894</v>
      </c>
      <c r="B39" s="1" t="s">
        <v>1893</v>
      </c>
      <c r="C39" s="1" t="s">
        <v>1845</v>
      </c>
    </row>
    <row r="40" spans="1:3">
      <c r="A40" t="s">
        <v>1895</v>
      </c>
      <c r="B40" s="1" t="s">
        <v>1893</v>
      </c>
      <c r="C40" s="1" t="s">
        <v>1845</v>
      </c>
    </row>
    <row r="41" spans="1:3">
      <c r="A41" s="1" t="s">
        <v>1976</v>
      </c>
      <c r="B41" s="1" t="s">
        <v>192</v>
      </c>
      <c r="C41" s="1" t="s">
        <v>1845</v>
      </c>
    </row>
    <row r="42" spans="1:3">
      <c r="A42" t="s">
        <v>1975</v>
      </c>
      <c r="B42" s="1" t="s">
        <v>167</v>
      </c>
      <c r="C42" s="1" t="s">
        <v>1845</v>
      </c>
    </row>
    <row r="43" spans="1:3">
      <c r="A43" t="s">
        <v>1977</v>
      </c>
      <c r="B43" s="1" t="s">
        <v>167</v>
      </c>
      <c r="C43" s="1" t="s">
        <v>1845</v>
      </c>
    </row>
    <row r="44" spans="1:3">
      <c r="A44" t="s">
        <v>1978</v>
      </c>
      <c r="B44" s="1" t="s">
        <v>167</v>
      </c>
      <c r="C44" s="1" t="s">
        <v>1845</v>
      </c>
    </row>
    <row r="45" spans="1:3">
      <c r="A45" t="s">
        <v>1979</v>
      </c>
      <c r="B45" s="1" t="s">
        <v>167</v>
      </c>
      <c r="C45" s="1" t="s">
        <v>1845</v>
      </c>
    </row>
    <row r="46" spans="1:3">
      <c r="A46" s="1" t="s">
        <v>1991</v>
      </c>
      <c r="B46" s="1" t="s">
        <v>217</v>
      </c>
      <c r="C46" s="1" t="s">
        <v>1845</v>
      </c>
    </row>
    <row r="47" spans="1:3">
      <c r="A47" t="s">
        <v>1992</v>
      </c>
      <c r="B47" s="1" t="s">
        <v>217</v>
      </c>
      <c r="C47" s="1" t="s">
        <v>1845</v>
      </c>
    </row>
    <row r="48" spans="1:3">
      <c r="A48" t="s">
        <v>1993</v>
      </c>
      <c r="B48" s="1" t="s">
        <v>217</v>
      </c>
      <c r="C48" s="1" t="s">
        <v>1845</v>
      </c>
    </row>
    <row r="49" spans="1:3">
      <c r="A49" t="s">
        <v>1994</v>
      </c>
      <c r="B49" s="1" t="s">
        <v>217</v>
      </c>
      <c r="C49" s="1" t="s">
        <v>1845</v>
      </c>
    </row>
    <row r="50" spans="1:3">
      <c r="A50" t="s">
        <v>1995</v>
      </c>
      <c r="B50" s="1" t="s">
        <v>217</v>
      </c>
      <c r="C50" s="1" t="s">
        <v>1845</v>
      </c>
    </row>
    <row r="51" spans="1:3">
      <c r="A51" t="s">
        <v>1996</v>
      </c>
      <c r="B51" s="1" t="s">
        <v>217</v>
      </c>
      <c r="C51" s="1" t="s">
        <v>1845</v>
      </c>
    </row>
    <row r="52" spans="1:3">
      <c r="A52" t="s">
        <v>1998</v>
      </c>
      <c r="B52" s="1" t="s">
        <v>217</v>
      </c>
      <c r="C52" s="1" t="s">
        <v>1845</v>
      </c>
    </row>
    <row r="53" spans="1:3">
      <c r="A53" t="s">
        <v>1999</v>
      </c>
      <c r="B53" s="1" t="s">
        <v>217</v>
      </c>
      <c r="C53" s="1" t="s">
        <v>1845</v>
      </c>
    </row>
    <row r="54" spans="1:3">
      <c r="A54" t="s">
        <v>2000</v>
      </c>
      <c r="B54" s="1" t="s">
        <v>81</v>
      </c>
      <c r="C54" s="1" t="s">
        <v>1845</v>
      </c>
    </row>
    <row r="55" spans="1:3">
      <c r="A55" t="s">
        <v>2001</v>
      </c>
      <c r="B55" s="1" t="s">
        <v>217</v>
      </c>
      <c r="C55" s="1" t="s">
        <v>1845</v>
      </c>
    </row>
    <row r="56" spans="1:3">
      <c r="A56" t="s">
        <v>2002</v>
      </c>
      <c r="B56" s="1" t="s">
        <v>217</v>
      </c>
      <c r="C56" s="1" t="s">
        <v>1845</v>
      </c>
    </row>
    <row r="57" spans="1:3">
      <c r="A57" t="s">
        <v>2003</v>
      </c>
      <c r="B57" s="1" t="s">
        <v>217</v>
      </c>
      <c r="C57" s="1" t="s">
        <v>1845</v>
      </c>
    </row>
    <row r="58" spans="1:3">
      <c r="A58" t="s">
        <v>2004</v>
      </c>
      <c r="B58" s="1" t="s">
        <v>217</v>
      </c>
      <c r="C58" s="1" t="s">
        <v>1845</v>
      </c>
    </row>
    <row r="59" spans="1:3">
      <c r="A59" t="s">
        <v>2005</v>
      </c>
      <c r="B59" s="1" t="s">
        <v>217</v>
      </c>
      <c r="C59" s="1" t="s">
        <v>1845</v>
      </c>
    </row>
    <row r="60" spans="1:3">
      <c r="A60" t="s">
        <v>2006</v>
      </c>
      <c r="B60" s="1" t="s">
        <v>217</v>
      </c>
      <c r="C60" s="1" t="s">
        <v>1845</v>
      </c>
    </row>
    <row r="61" spans="1:3">
      <c r="A61" t="s">
        <v>2007</v>
      </c>
      <c r="B61" s="1" t="s">
        <v>217</v>
      </c>
      <c r="C61" s="1" t="s">
        <v>1845</v>
      </c>
    </row>
    <row r="62" spans="1:3">
      <c r="A62" t="s">
        <v>2008</v>
      </c>
      <c r="B62" s="1" t="s">
        <v>217</v>
      </c>
      <c r="C62" s="1" t="s">
        <v>1845</v>
      </c>
    </row>
    <row r="63" spans="1:3">
      <c r="A63" t="s">
        <v>2009</v>
      </c>
      <c r="B63" s="1" t="s">
        <v>217</v>
      </c>
      <c r="C63" s="1" t="s">
        <v>1845</v>
      </c>
    </row>
    <row r="64" spans="1:3">
      <c r="A64" t="s">
        <v>2010</v>
      </c>
      <c r="B64" s="1" t="s">
        <v>217</v>
      </c>
      <c r="C64" s="1" t="s">
        <v>1845</v>
      </c>
    </row>
    <row r="65" spans="1:3">
      <c r="A65" t="s">
        <v>2011</v>
      </c>
      <c r="B65" s="1" t="s">
        <v>217</v>
      </c>
      <c r="C65" s="1" t="s">
        <v>1845</v>
      </c>
    </row>
    <row r="66" spans="1:3">
      <c r="A66" t="s">
        <v>2012</v>
      </c>
      <c r="B66" s="1" t="s">
        <v>217</v>
      </c>
      <c r="C66" s="1" t="s">
        <v>1845</v>
      </c>
    </row>
    <row r="67" spans="1:3">
      <c r="A67" t="s">
        <v>2013</v>
      </c>
      <c r="B67" s="1" t="s">
        <v>217</v>
      </c>
      <c r="C67" s="1" t="s">
        <v>1845</v>
      </c>
    </row>
    <row r="68" spans="1:3">
      <c r="A68" t="s">
        <v>2014</v>
      </c>
      <c r="B68" s="1" t="s">
        <v>217</v>
      </c>
      <c r="C68" s="1" t="s">
        <v>1845</v>
      </c>
    </row>
    <row r="69" spans="1:3">
      <c r="A69" t="s">
        <v>2049</v>
      </c>
      <c r="B69" s="1" t="s">
        <v>50</v>
      </c>
      <c r="C69" s="1" t="s">
        <v>1845</v>
      </c>
    </row>
    <row r="70" spans="1:3">
      <c r="A70" t="s">
        <v>2050</v>
      </c>
      <c r="B70" s="1" t="s">
        <v>50</v>
      </c>
      <c r="C70" s="1" t="s">
        <v>1845</v>
      </c>
    </row>
    <row r="71" spans="1:3">
      <c r="A71" t="s">
        <v>2051</v>
      </c>
      <c r="B71" s="1" t="s">
        <v>2052</v>
      </c>
      <c r="C71" s="1" t="s">
        <v>1845</v>
      </c>
    </row>
    <row r="72" spans="1:3">
      <c r="A72" t="s">
        <v>2053</v>
      </c>
      <c r="B72" s="1" t="s">
        <v>2052</v>
      </c>
      <c r="C72" s="1" t="s">
        <v>1845</v>
      </c>
    </row>
    <row r="73" spans="1:3">
      <c r="A73" t="s">
        <v>2059</v>
      </c>
      <c r="B73" s="1" t="s">
        <v>2060</v>
      </c>
      <c r="C73" s="1" t="s">
        <v>1845</v>
      </c>
    </row>
    <row r="74" spans="1:3">
      <c r="A74" t="s">
        <v>2071</v>
      </c>
      <c r="B74" s="1" t="s">
        <v>64</v>
      </c>
      <c r="C74" s="1" t="s">
        <v>1845</v>
      </c>
    </row>
    <row r="75" spans="1:3">
      <c r="A75" t="s">
        <v>2072</v>
      </c>
      <c r="B75" s="1" t="s">
        <v>64</v>
      </c>
      <c r="C75" s="1" t="s">
        <v>1845</v>
      </c>
    </row>
    <row r="76" spans="1:3">
      <c r="A76" t="s">
        <v>2073</v>
      </c>
      <c r="B76" s="1" t="s">
        <v>64</v>
      </c>
      <c r="C76" s="1" t="s">
        <v>1845</v>
      </c>
    </row>
    <row r="77" spans="1:3">
      <c r="A77" t="s">
        <v>2084</v>
      </c>
      <c r="B77" s="1" t="s">
        <v>176</v>
      </c>
      <c r="C77" s="1" t="s">
        <v>1845</v>
      </c>
    </row>
    <row r="78" spans="1:3">
      <c r="A78" t="s">
        <v>2098</v>
      </c>
      <c r="B78" s="1" t="s">
        <v>164</v>
      </c>
      <c r="C78" s="1" t="s">
        <v>1845</v>
      </c>
    </row>
    <row r="79" spans="1:3">
      <c r="A79" t="s">
        <v>2099</v>
      </c>
      <c r="B79" s="1" t="s">
        <v>164</v>
      </c>
      <c r="C79" s="1" t="s">
        <v>1845</v>
      </c>
    </row>
    <row r="80" spans="1:3">
      <c r="A80" t="s">
        <v>2100</v>
      </c>
      <c r="B80" s="1" t="s">
        <v>164</v>
      </c>
      <c r="C80" s="1" t="s">
        <v>1845</v>
      </c>
    </row>
    <row r="81" spans="1:3">
      <c r="A81" s="72">
        <v>44936</v>
      </c>
    </row>
    <row r="82" spans="1:3">
      <c r="A82" t="s">
        <v>2171</v>
      </c>
      <c r="B82" t="s">
        <v>85</v>
      </c>
      <c r="C82" s="1" t="s">
        <v>1845</v>
      </c>
    </row>
    <row r="83" spans="1:3">
      <c r="A83" t="s">
        <v>2177</v>
      </c>
      <c r="B83" t="s">
        <v>81</v>
      </c>
      <c r="C83" s="1" t="s">
        <v>1845</v>
      </c>
    </row>
    <row r="84" spans="1:3">
      <c r="A84" t="s">
        <v>2178</v>
      </c>
      <c r="B84" t="s">
        <v>81</v>
      </c>
      <c r="C84" s="1" t="s">
        <v>1845</v>
      </c>
    </row>
    <row r="85" spans="1:3">
      <c r="A85" t="s">
        <v>2179</v>
      </c>
      <c r="B85" t="s">
        <v>81</v>
      </c>
      <c r="C85" s="1" t="s">
        <v>1845</v>
      </c>
    </row>
    <row r="86" spans="1:3">
      <c r="A86" t="s">
        <v>2180</v>
      </c>
      <c r="B86" t="s">
        <v>81</v>
      </c>
      <c r="C86" s="1" t="s">
        <v>1845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6"/>
  <sheetViews>
    <sheetView workbookViewId="0">
      <selection activeCell="I35" sqref="I35"/>
    </sheetView>
  </sheetViews>
  <sheetFormatPr defaultColWidth="8.88671875" defaultRowHeight="13.2"/>
  <cols>
    <col min="1" max="1" width="14.109375" customWidth="1"/>
    <col min="2" max="2" width="5.88671875" customWidth="1"/>
    <col min="3" max="3" width="12.88671875" customWidth="1"/>
    <col min="4" max="4" width="14.109375" customWidth="1"/>
    <col min="5" max="5" width="10.44140625" customWidth="1"/>
    <col min="6" max="6" width="10.6640625" customWidth="1"/>
    <col min="7" max="7" width="11.5546875" customWidth="1"/>
    <col min="8" max="8" width="10.44140625" customWidth="1"/>
    <col min="9" max="9" width="41" customWidth="1"/>
    <col min="10" max="10" width="20" bestFit="1" customWidth="1"/>
    <col min="11" max="11" width="17.33203125" bestFit="1" customWidth="1"/>
    <col min="12" max="12" width="23.5546875" customWidth="1"/>
    <col min="13" max="13" width="42.88671875" customWidth="1"/>
    <col min="14" max="14" width="13.109375" customWidth="1"/>
    <col min="15" max="15" width="13.6640625" customWidth="1"/>
    <col min="16" max="16" width="10.88671875" customWidth="1"/>
    <col min="17" max="17" width="30.44140625" customWidth="1"/>
    <col min="18" max="18" width="11.6640625" customWidth="1"/>
    <col min="19" max="19" width="14.33203125" customWidth="1"/>
    <col min="20" max="21" width="3.109375" customWidth="1"/>
    <col min="23" max="23" width="14.33203125" customWidth="1"/>
    <col min="24" max="24" width="17" customWidth="1"/>
    <col min="25" max="25" width="18.109375" customWidth="1"/>
    <col min="26" max="26" width="18.33203125" customWidth="1"/>
  </cols>
  <sheetData>
    <row r="1" spans="1:26" s="5" customFormat="1" ht="26.4">
      <c r="A1" s="11" t="s">
        <v>0</v>
      </c>
      <c r="B1" s="11" t="s">
        <v>1692</v>
      </c>
      <c r="C1" s="11" t="s">
        <v>1693</v>
      </c>
      <c r="D1" s="67" t="s">
        <v>1694</v>
      </c>
      <c r="E1" s="67" t="s">
        <v>1695</v>
      </c>
      <c r="F1" s="67" t="s">
        <v>1696</v>
      </c>
      <c r="G1" s="67" t="s">
        <v>1697</v>
      </c>
      <c r="H1" s="68" t="s">
        <v>1698</v>
      </c>
      <c r="I1" s="5" t="s">
        <v>33</v>
      </c>
      <c r="J1" s="5" t="s">
        <v>1</v>
      </c>
      <c r="K1" s="5" t="s">
        <v>2</v>
      </c>
      <c r="L1" s="5" t="s">
        <v>25</v>
      </c>
      <c r="M1" s="5" t="s">
        <v>5</v>
      </c>
      <c r="N1" s="5" t="s">
        <v>6</v>
      </c>
      <c r="O1" s="7" t="s">
        <v>4</v>
      </c>
      <c r="P1" s="4" t="s">
        <v>8</v>
      </c>
      <c r="Q1" s="5" t="s">
        <v>7</v>
      </c>
      <c r="R1" s="5" t="s">
        <v>735</v>
      </c>
      <c r="S1" s="5" t="s">
        <v>999</v>
      </c>
      <c r="T1" s="31" t="s">
        <v>32</v>
      </c>
      <c r="U1" s="32" t="s">
        <v>32</v>
      </c>
      <c r="V1" s="5" t="s">
        <v>974</v>
      </c>
      <c r="W1" s="5" t="s">
        <v>976</v>
      </c>
      <c r="X1" s="5" t="s">
        <v>977</v>
      </c>
      <c r="Y1" s="5" t="s">
        <v>978</v>
      </c>
      <c r="Z1" s="5" t="s">
        <v>979</v>
      </c>
    </row>
    <row r="2" spans="1:26">
      <c r="A2" s="12" t="s">
        <v>61</v>
      </c>
      <c r="B2" s="12"/>
      <c r="H2" s="12"/>
      <c r="I2" s="1" t="s">
        <v>1679</v>
      </c>
      <c r="J2" s="2" t="s">
        <v>512</v>
      </c>
      <c r="K2" s="2" t="s">
        <v>398</v>
      </c>
      <c r="L2" s="1" t="s">
        <v>579</v>
      </c>
      <c r="M2" t="s">
        <v>246</v>
      </c>
      <c r="N2" t="s">
        <v>245</v>
      </c>
      <c r="O2" s="9">
        <v>36774</v>
      </c>
      <c r="P2" s="6" t="s">
        <v>11</v>
      </c>
      <c r="Q2" t="s">
        <v>264</v>
      </c>
      <c r="T2" s="33" t="s">
        <v>32</v>
      </c>
      <c r="U2" s="34" t="s">
        <v>32</v>
      </c>
    </row>
    <row r="3" spans="1:26">
      <c r="A3" s="12" t="s">
        <v>40</v>
      </c>
      <c r="B3" s="13" t="s">
        <v>780</v>
      </c>
      <c r="C3" s="13" t="s">
        <v>780</v>
      </c>
      <c r="D3" s="12"/>
      <c r="E3" s="12"/>
      <c r="F3" s="12"/>
      <c r="G3" s="12"/>
      <c r="H3" s="12"/>
      <c r="I3" s="1" t="s">
        <v>1680</v>
      </c>
      <c r="J3" s="2" t="s">
        <v>31</v>
      </c>
      <c r="K3" s="2" t="s">
        <v>41</v>
      </c>
      <c r="L3" s="1" t="s">
        <v>42</v>
      </c>
      <c r="M3" t="s">
        <v>247</v>
      </c>
      <c r="N3" t="s">
        <v>251</v>
      </c>
      <c r="O3" s="9">
        <v>36875</v>
      </c>
      <c r="P3" s="6" t="s">
        <v>11</v>
      </c>
      <c r="Q3" t="s">
        <v>255</v>
      </c>
      <c r="T3" s="33" t="s">
        <v>32</v>
      </c>
      <c r="U3" s="34" t="s">
        <v>32</v>
      </c>
    </row>
    <row r="4" spans="1:26">
      <c r="A4" s="12" t="s">
        <v>79</v>
      </c>
      <c r="B4" s="12"/>
      <c r="C4" s="12"/>
      <c r="D4" s="12"/>
      <c r="E4" s="12"/>
      <c r="F4" s="12"/>
      <c r="G4" s="12"/>
      <c r="H4" s="12"/>
      <c r="I4" s="1" t="s">
        <v>1680</v>
      </c>
      <c r="J4" s="2" t="s">
        <v>31</v>
      </c>
      <c r="K4" s="2" t="s">
        <v>41</v>
      </c>
      <c r="L4" s="1" t="s">
        <v>42</v>
      </c>
      <c r="M4" t="s">
        <v>247</v>
      </c>
      <c r="N4" t="s">
        <v>251</v>
      </c>
      <c r="O4" s="9">
        <v>36875</v>
      </c>
      <c r="P4" s="6" t="s">
        <v>11</v>
      </c>
      <c r="Q4" t="s">
        <v>255</v>
      </c>
      <c r="T4" s="33" t="s">
        <v>32</v>
      </c>
      <c r="U4" s="34" t="s">
        <v>32</v>
      </c>
    </row>
    <row r="5" spans="1:26">
      <c r="A5" s="12" t="s">
        <v>108</v>
      </c>
      <c r="B5" s="12"/>
      <c r="C5" s="12"/>
      <c r="D5" s="12"/>
      <c r="E5" s="12"/>
      <c r="F5" s="12"/>
      <c r="G5" s="12"/>
      <c r="H5" s="12"/>
      <c r="I5" s="1" t="s">
        <v>1680</v>
      </c>
      <c r="J5" s="2" t="s">
        <v>31</v>
      </c>
      <c r="K5" s="2" t="s">
        <v>41</v>
      </c>
      <c r="L5" s="1" t="s">
        <v>42</v>
      </c>
      <c r="M5" t="s">
        <v>247</v>
      </c>
      <c r="N5" t="s">
        <v>251</v>
      </c>
      <c r="O5" s="9">
        <v>36875</v>
      </c>
      <c r="P5" s="6" t="s">
        <v>11</v>
      </c>
      <c r="Q5" t="s">
        <v>255</v>
      </c>
      <c r="T5" s="33" t="s">
        <v>32</v>
      </c>
      <c r="U5" s="34" t="s">
        <v>32</v>
      </c>
    </row>
    <row r="6" spans="1:26">
      <c r="A6" s="12" t="s">
        <v>88</v>
      </c>
      <c r="B6" s="13" t="s">
        <v>780</v>
      </c>
      <c r="C6" s="13" t="s">
        <v>780</v>
      </c>
      <c r="D6" s="12"/>
      <c r="E6" s="12"/>
      <c r="F6" s="12"/>
      <c r="G6" s="12"/>
      <c r="H6" s="12"/>
      <c r="I6" s="1" t="s">
        <v>1249</v>
      </c>
      <c r="J6" s="2" t="s">
        <v>31</v>
      </c>
      <c r="K6" s="2" t="s">
        <v>24</v>
      </c>
      <c r="L6" s="1" t="s">
        <v>26</v>
      </c>
      <c r="M6" t="s">
        <v>257</v>
      </c>
      <c r="N6" t="s">
        <v>265</v>
      </c>
      <c r="O6" s="9">
        <v>37056</v>
      </c>
      <c r="P6" s="6" t="s">
        <v>11</v>
      </c>
      <c r="Q6" t="s">
        <v>89</v>
      </c>
      <c r="R6" t="s">
        <v>780</v>
      </c>
      <c r="S6" t="s">
        <v>1035</v>
      </c>
      <c r="T6" s="33" t="s">
        <v>32</v>
      </c>
      <c r="U6" s="34" t="s">
        <v>32</v>
      </c>
      <c r="V6" t="s">
        <v>975</v>
      </c>
      <c r="W6" t="s">
        <v>980</v>
      </c>
      <c r="X6" t="s">
        <v>594</v>
      </c>
      <c r="Y6" t="s">
        <v>595</v>
      </c>
      <c r="Z6" t="s">
        <v>984</v>
      </c>
    </row>
    <row r="7" spans="1:26">
      <c r="A7" s="12" t="s">
        <v>111</v>
      </c>
      <c r="B7" s="12"/>
      <c r="C7" s="12"/>
      <c r="D7" s="12"/>
      <c r="E7" s="12"/>
      <c r="F7" s="12"/>
      <c r="G7" s="12"/>
      <c r="H7" s="12"/>
      <c r="I7" s="1" t="s">
        <v>1249</v>
      </c>
      <c r="J7" s="2" t="s">
        <v>31</v>
      </c>
      <c r="K7" s="2" t="s">
        <v>24</v>
      </c>
      <c r="L7" s="1" t="s">
        <v>26</v>
      </c>
      <c r="M7" t="s">
        <v>257</v>
      </c>
      <c r="N7" t="s">
        <v>265</v>
      </c>
      <c r="O7" s="9">
        <v>37056</v>
      </c>
      <c r="P7" s="6" t="s">
        <v>11</v>
      </c>
      <c r="Q7" t="s">
        <v>89</v>
      </c>
      <c r="T7" s="33" t="s">
        <v>32</v>
      </c>
      <c r="U7" s="34" t="s">
        <v>32</v>
      </c>
    </row>
    <row r="8" spans="1:26" s="27" customFormat="1" ht="14.4">
      <c r="A8" s="26" t="s">
        <v>23</v>
      </c>
      <c r="B8" s="26"/>
      <c r="C8" s="26"/>
      <c r="D8" s="26"/>
      <c r="E8" s="26"/>
      <c r="F8" s="26"/>
      <c r="G8" s="26"/>
      <c r="H8" s="26"/>
      <c r="I8" s="27" t="s">
        <v>1249</v>
      </c>
      <c r="J8" s="27" t="s">
        <v>31</v>
      </c>
      <c r="K8" s="27" t="s">
        <v>24</v>
      </c>
      <c r="L8" s="27" t="s">
        <v>26</v>
      </c>
      <c r="M8" s="27" t="s">
        <v>247</v>
      </c>
      <c r="N8" s="27" t="s">
        <v>259</v>
      </c>
      <c r="O8" s="28">
        <v>37336</v>
      </c>
      <c r="P8" s="29" t="s">
        <v>11</v>
      </c>
      <c r="Q8" s="27" t="s">
        <v>1702</v>
      </c>
      <c r="T8" s="29" t="s">
        <v>32</v>
      </c>
      <c r="U8" s="29" t="s">
        <v>32</v>
      </c>
    </row>
    <row r="9" spans="1:26">
      <c r="A9" s="12" t="s">
        <v>53</v>
      </c>
      <c r="B9" s="12"/>
      <c r="C9" s="12"/>
      <c r="D9" s="12"/>
      <c r="E9" s="12"/>
      <c r="F9" s="12"/>
      <c r="G9" s="12"/>
      <c r="H9" s="12"/>
      <c r="I9" s="1" t="s">
        <v>1254</v>
      </c>
      <c r="J9" s="2" t="s">
        <v>54</v>
      </c>
      <c r="K9" s="2" t="s">
        <v>55</v>
      </c>
      <c r="L9" s="1" t="s">
        <v>234</v>
      </c>
      <c r="M9" t="s">
        <v>246</v>
      </c>
      <c r="N9" t="s">
        <v>261</v>
      </c>
      <c r="O9" s="9">
        <v>37336</v>
      </c>
      <c r="P9" s="6" t="s">
        <v>11</v>
      </c>
      <c r="Q9" t="s">
        <v>1233</v>
      </c>
      <c r="R9" t="s">
        <v>780</v>
      </c>
      <c r="S9" t="s">
        <v>1232</v>
      </c>
      <c r="T9" s="33" t="s">
        <v>32</v>
      </c>
      <c r="U9" s="34" t="s">
        <v>32</v>
      </c>
      <c r="V9" t="s">
        <v>975</v>
      </c>
      <c r="W9" t="s">
        <v>980</v>
      </c>
      <c r="X9" t="s">
        <v>594</v>
      </c>
      <c r="Y9" t="s">
        <v>595</v>
      </c>
      <c r="Z9" t="s">
        <v>981</v>
      </c>
    </row>
    <row r="10" spans="1:26">
      <c r="A10" s="12" t="s">
        <v>72</v>
      </c>
      <c r="B10" s="12"/>
      <c r="C10" s="12"/>
      <c r="D10" s="12"/>
      <c r="E10" s="12"/>
      <c r="F10" s="12"/>
      <c r="G10" s="12"/>
      <c r="H10" s="12"/>
      <c r="I10" s="1" t="s">
        <v>1254</v>
      </c>
      <c r="J10" s="2" t="s">
        <v>54</v>
      </c>
      <c r="K10" s="2" t="s">
        <v>55</v>
      </c>
      <c r="L10" s="1" t="s">
        <v>234</v>
      </c>
      <c r="M10" t="s">
        <v>246</v>
      </c>
      <c r="N10" t="s">
        <v>261</v>
      </c>
      <c r="O10" s="9">
        <v>37336</v>
      </c>
      <c r="P10" s="6" t="s">
        <v>11</v>
      </c>
      <c r="Q10" t="s">
        <v>1233</v>
      </c>
      <c r="R10" t="s">
        <v>780</v>
      </c>
      <c r="S10" t="s">
        <v>1234</v>
      </c>
      <c r="T10" s="33" t="s">
        <v>32</v>
      </c>
      <c r="U10" s="34" t="s">
        <v>32</v>
      </c>
      <c r="V10" t="s">
        <v>975</v>
      </c>
      <c r="W10" t="s">
        <v>980</v>
      </c>
      <c r="X10" t="s">
        <v>594</v>
      </c>
      <c r="Y10" t="s">
        <v>595</v>
      </c>
      <c r="Z10" t="s">
        <v>981</v>
      </c>
    </row>
    <row r="11" spans="1:26">
      <c r="A11" s="12" t="s">
        <v>213</v>
      </c>
      <c r="B11" s="12"/>
      <c r="C11" s="12"/>
      <c r="D11" s="12"/>
      <c r="E11" s="12"/>
      <c r="F11" s="12"/>
      <c r="G11" s="12"/>
      <c r="H11" s="12"/>
      <c r="I11" s="1" t="s">
        <v>1256</v>
      </c>
      <c r="J11" s="2" t="s">
        <v>152</v>
      </c>
      <c r="K11" s="2"/>
      <c r="L11" s="1"/>
      <c r="M11" t="s">
        <v>248</v>
      </c>
      <c r="N11" t="s">
        <v>266</v>
      </c>
      <c r="O11" s="9">
        <v>38065</v>
      </c>
      <c r="P11" s="6" t="s">
        <v>11</v>
      </c>
      <c r="Q11" t="s">
        <v>1669</v>
      </c>
      <c r="R11" t="s">
        <v>780</v>
      </c>
      <c r="S11" t="s">
        <v>1064</v>
      </c>
      <c r="T11" s="33" t="s">
        <v>32</v>
      </c>
      <c r="U11" s="34" t="s">
        <v>32</v>
      </c>
      <c r="V11" t="s">
        <v>975</v>
      </c>
      <c r="W11" t="s">
        <v>980</v>
      </c>
      <c r="X11" t="s">
        <v>981</v>
      </c>
      <c r="Y11" t="s">
        <v>981</v>
      </c>
      <c r="Z11" t="s">
        <v>981</v>
      </c>
    </row>
    <row r="12" spans="1:26">
      <c r="A12" s="12" t="s">
        <v>131</v>
      </c>
      <c r="B12" s="13" t="s">
        <v>780</v>
      </c>
      <c r="C12" s="13" t="s">
        <v>780</v>
      </c>
      <c r="D12" s="12"/>
      <c r="E12" s="12"/>
      <c r="F12" s="12"/>
      <c r="G12" s="12"/>
      <c r="H12" s="12"/>
      <c r="I12" s="1" t="s">
        <v>1680</v>
      </c>
      <c r="J12" s="2" t="s">
        <v>31</v>
      </c>
      <c r="K12" s="2" t="s">
        <v>41</v>
      </c>
      <c r="L12" s="1" t="s">
        <v>42</v>
      </c>
      <c r="M12" t="s">
        <v>267</v>
      </c>
      <c r="N12" t="s">
        <v>245</v>
      </c>
      <c r="O12" s="9">
        <v>38081</v>
      </c>
      <c r="P12" s="6" t="s">
        <v>11</v>
      </c>
      <c r="Q12" t="s">
        <v>133</v>
      </c>
      <c r="T12" s="33" t="s">
        <v>32</v>
      </c>
      <c r="U12" s="34" t="s">
        <v>32</v>
      </c>
    </row>
    <row r="13" spans="1:26">
      <c r="A13" s="12" t="s">
        <v>209</v>
      </c>
      <c r="B13" s="12"/>
      <c r="C13" s="12"/>
      <c r="D13" s="12"/>
      <c r="E13" s="12"/>
      <c r="F13" s="12"/>
      <c r="G13" s="12"/>
      <c r="H13" s="12"/>
      <c r="I13" s="1" t="s">
        <v>1254</v>
      </c>
      <c r="J13" s="2" t="s">
        <v>54</v>
      </c>
      <c r="K13" s="2" t="s">
        <v>55</v>
      </c>
      <c r="L13" s="1" t="s">
        <v>234</v>
      </c>
      <c r="M13" t="s">
        <v>247</v>
      </c>
      <c r="N13" t="s">
        <v>269</v>
      </c>
      <c r="O13" s="9">
        <v>38162</v>
      </c>
      <c r="P13" s="6" t="s">
        <v>11</v>
      </c>
      <c r="Q13" t="s">
        <v>1231</v>
      </c>
      <c r="R13" t="s">
        <v>780</v>
      </c>
      <c r="S13" t="s">
        <v>1230</v>
      </c>
      <c r="T13" s="33" t="s">
        <v>32</v>
      </c>
      <c r="U13" s="34" t="s">
        <v>32</v>
      </c>
      <c r="V13" t="s">
        <v>975</v>
      </c>
      <c r="W13" t="s">
        <v>980</v>
      </c>
      <c r="X13" t="s">
        <v>594</v>
      </c>
      <c r="Y13" t="s">
        <v>595</v>
      </c>
      <c r="Z13" t="s">
        <v>981</v>
      </c>
    </row>
    <row r="14" spans="1:26">
      <c r="A14" s="12" t="s">
        <v>180</v>
      </c>
      <c r="B14" s="13" t="s">
        <v>780</v>
      </c>
      <c r="C14" s="13" t="s">
        <v>780</v>
      </c>
      <c r="D14" s="12"/>
      <c r="E14" s="12"/>
      <c r="F14" s="12"/>
      <c r="G14" s="12"/>
      <c r="H14" s="12"/>
      <c r="I14" s="1" t="s">
        <v>1259</v>
      </c>
      <c r="J14" s="2" t="s">
        <v>31</v>
      </c>
      <c r="K14" s="2" t="s">
        <v>416</v>
      </c>
      <c r="L14" s="1" t="s">
        <v>418</v>
      </c>
      <c r="M14" t="s">
        <v>247</v>
      </c>
      <c r="N14" t="s">
        <v>269</v>
      </c>
      <c r="O14" s="9">
        <v>38162</v>
      </c>
      <c r="P14" s="6" t="s">
        <v>11</v>
      </c>
      <c r="Q14" t="s">
        <v>405</v>
      </c>
      <c r="R14" t="s">
        <v>780</v>
      </c>
      <c r="S14" t="s">
        <v>1029</v>
      </c>
      <c r="T14" s="33" t="s">
        <v>32</v>
      </c>
      <c r="U14" s="34" t="s">
        <v>32</v>
      </c>
      <c r="V14" t="s">
        <v>975</v>
      </c>
      <c r="W14" t="s">
        <v>980</v>
      </c>
      <c r="X14" s="1" t="s">
        <v>994</v>
      </c>
      <c r="Y14" s="1" t="s">
        <v>995</v>
      </c>
      <c r="Z14" s="1" t="s">
        <v>996</v>
      </c>
    </row>
    <row r="15" spans="1:26">
      <c r="A15" s="12" t="s">
        <v>181</v>
      </c>
      <c r="B15" s="12"/>
      <c r="C15" s="12"/>
      <c r="D15" s="12"/>
      <c r="E15" s="12"/>
      <c r="F15" s="12"/>
      <c r="G15" s="12"/>
      <c r="H15" s="12"/>
      <c r="I15" s="1" t="s">
        <v>1259</v>
      </c>
      <c r="J15" s="2" t="s">
        <v>31</v>
      </c>
      <c r="K15" s="2" t="s">
        <v>416</v>
      </c>
      <c r="L15" s="1" t="s">
        <v>418</v>
      </c>
      <c r="M15" t="s">
        <v>247</v>
      </c>
      <c r="N15" t="s">
        <v>269</v>
      </c>
      <c r="O15" s="9">
        <v>38162</v>
      </c>
      <c r="P15" s="6" t="s">
        <v>11</v>
      </c>
      <c r="Q15" t="s">
        <v>405</v>
      </c>
      <c r="T15" s="33" t="s">
        <v>32</v>
      </c>
      <c r="U15" s="34" t="s">
        <v>32</v>
      </c>
    </row>
    <row r="16" spans="1:26">
      <c r="A16" s="12" t="s">
        <v>147</v>
      </c>
      <c r="B16" s="12"/>
      <c r="C16" s="12"/>
      <c r="D16" s="12"/>
      <c r="E16" s="12"/>
      <c r="F16" s="12"/>
      <c r="G16" s="12"/>
      <c r="H16" s="12"/>
      <c r="I16" s="1" t="s">
        <v>1265</v>
      </c>
      <c r="J16" s="2" t="s">
        <v>31</v>
      </c>
      <c r="K16" s="2" t="s">
        <v>202</v>
      </c>
      <c r="L16" s="1" t="s">
        <v>231</v>
      </c>
      <c r="M16" t="s">
        <v>270</v>
      </c>
      <c r="N16" t="s">
        <v>271</v>
      </c>
      <c r="O16" s="9">
        <v>38171</v>
      </c>
      <c r="P16" s="6" t="s">
        <v>11</v>
      </c>
      <c r="T16" s="33" t="s">
        <v>32</v>
      </c>
      <c r="U16" s="34" t="s">
        <v>32</v>
      </c>
    </row>
    <row r="17" spans="1:26" s="27" customFormat="1" ht="14.4">
      <c r="A17" s="26" t="s">
        <v>149</v>
      </c>
      <c r="B17" s="26"/>
      <c r="C17" s="26"/>
      <c r="D17" s="26"/>
      <c r="E17" s="26"/>
      <c r="F17" s="26"/>
      <c r="G17" s="26"/>
      <c r="H17" s="26"/>
      <c r="I17" s="27" t="s">
        <v>1265</v>
      </c>
      <c r="J17" s="27" t="s">
        <v>31</v>
      </c>
      <c r="K17" s="27" t="s">
        <v>202</v>
      </c>
      <c r="L17" s="27" t="s">
        <v>231</v>
      </c>
      <c r="M17" s="27" t="s">
        <v>270</v>
      </c>
      <c r="N17" s="27" t="s">
        <v>271</v>
      </c>
      <c r="O17" s="28">
        <v>38171</v>
      </c>
      <c r="P17" s="29" t="s">
        <v>11</v>
      </c>
      <c r="Q17" s="27" t="s">
        <v>733</v>
      </c>
      <c r="T17" s="29" t="s">
        <v>32</v>
      </c>
      <c r="U17" s="29" t="s">
        <v>32</v>
      </c>
    </row>
    <row r="18" spans="1:26">
      <c r="A18" s="12" t="s">
        <v>151</v>
      </c>
      <c r="B18" s="13" t="s">
        <v>780</v>
      </c>
      <c r="C18" s="13" t="s">
        <v>780</v>
      </c>
      <c r="D18" s="12"/>
      <c r="E18" s="12"/>
      <c r="F18" s="12"/>
      <c r="G18" s="12"/>
      <c r="H18" s="12"/>
      <c r="I18" s="1" t="s">
        <v>1262</v>
      </c>
      <c r="J18" s="2" t="s">
        <v>644</v>
      </c>
      <c r="K18" s="2" t="s">
        <v>451</v>
      </c>
      <c r="L18" s="1"/>
      <c r="M18" t="s">
        <v>272</v>
      </c>
      <c r="N18" t="s">
        <v>271</v>
      </c>
      <c r="O18" s="9">
        <v>38171</v>
      </c>
      <c r="P18" s="6" t="s">
        <v>11</v>
      </c>
      <c r="Q18" t="s">
        <v>1068</v>
      </c>
      <c r="R18" t="s">
        <v>780</v>
      </c>
      <c r="S18" t="s">
        <v>1067</v>
      </c>
      <c r="T18" s="33" t="s">
        <v>32</v>
      </c>
      <c r="U18" s="34" t="s">
        <v>32</v>
      </c>
      <c r="V18" t="s">
        <v>975</v>
      </c>
      <c r="W18" t="s">
        <v>980</v>
      </c>
      <c r="X18" t="s">
        <v>594</v>
      </c>
      <c r="Y18" t="s">
        <v>595</v>
      </c>
      <c r="Z18" t="s">
        <v>981</v>
      </c>
    </row>
    <row r="19" spans="1:26">
      <c r="A19" s="12" t="s">
        <v>148</v>
      </c>
      <c r="B19" s="13" t="s">
        <v>780</v>
      </c>
      <c r="C19" s="13" t="s">
        <v>780</v>
      </c>
      <c r="D19" s="12"/>
      <c r="E19" s="12"/>
      <c r="F19" s="12"/>
      <c r="G19" s="12"/>
      <c r="H19" s="12"/>
      <c r="I19" s="1" t="s">
        <v>1265</v>
      </c>
      <c r="J19" s="2" t="s">
        <v>31</v>
      </c>
      <c r="K19" s="2" t="s">
        <v>202</v>
      </c>
      <c r="L19" s="1" t="s">
        <v>231</v>
      </c>
      <c r="M19" t="s">
        <v>273</v>
      </c>
      <c r="N19" t="s">
        <v>274</v>
      </c>
      <c r="O19" s="9">
        <v>38171</v>
      </c>
      <c r="P19" s="6" t="s">
        <v>11</v>
      </c>
      <c r="Q19" t="s">
        <v>1070</v>
      </c>
      <c r="R19" t="s">
        <v>780</v>
      </c>
      <c r="S19" t="s">
        <v>1069</v>
      </c>
      <c r="T19" s="33" t="s">
        <v>32</v>
      </c>
      <c r="U19" s="34" t="s">
        <v>32</v>
      </c>
      <c r="V19" t="s">
        <v>975</v>
      </c>
      <c r="W19" t="s">
        <v>980</v>
      </c>
      <c r="X19" t="s">
        <v>594</v>
      </c>
      <c r="Y19" t="s">
        <v>595</v>
      </c>
      <c r="Z19" t="s">
        <v>981</v>
      </c>
    </row>
    <row r="20" spans="1:26" s="27" customFormat="1" ht="14.4">
      <c r="A20" s="26" t="s">
        <v>150</v>
      </c>
      <c r="B20" s="26"/>
      <c r="C20" s="26"/>
      <c r="D20" s="26"/>
      <c r="E20" s="26"/>
      <c r="F20" s="26"/>
      <c r="G20" s="26"/>
      <c r="H20" s="26"/>
      <c r="I20" s="27" t="s">
        <v>1265</v>
      </c>
      <c r="J20" s="27" t="s">
        <v>31</v>
      </c>
      <c r="K20" s="27" t="s">
        <v>202</v>
      </c>
      <c r="L20" s="27" t="s">
        <v>231</v>
      </c>
      <c r="M20" s="27" t="s">
        <v>273</v>
      </c>
      <c r="N20" s="27" t="s">
        <v>274</v>
      </c>
      <c r="O20" s="28">
        <v>38171</v>
      </c>
      <c r="P20" s="29" t="s">
        <v>11</v>
      </c>
      <c r="Q20" s="27" t="s">
        <v>733</v>
      </c>
      <c r="T20" s="29" t="s">
        <v>32</v>
      </c>
      <c r="U20" s="29" t="s">
        <v>32</v>
      </c>
    </row>
    <row r="21" spans="1:26">
      <c r="A21" s="12" t="s">
        <v>413</v>
      </c>
      <c r="B21" s="12"/>
      <c r="C21" s="12"/>
      <c r="D21" s="12"/>
      <c r="E21" s="12"/>
      <c r="F21" s="12"/>
      <c r="G21" s="12"/>
      <c r="H21" s="12"/>
      <c r="I21" s="1" t="s">
        <v>1110</v>
      </c>
      <c r="J21" s="2" t="s">
        <v>1110</v>
      </c>
      <c r="K21" s="2"/>
      <c r="L21" s="1"/>
      <c r="M21" t="s">
        <v>278</v>
      </c>
      <c r="N21" t="s">
        <v>249</v>
      </c>
      <c r="O21" s="9">
        <v>38209</v>
      </c>
      <c r="P21" s="6" t="s">
        <v>11</v>
      </c>
      <c r="Q21" t="s">
        <v>412</v>
      </c>
      <c r="T21" s="33"/>
      <c r="U21" s="34"/>
    </row>
    <row r="22" spans="1:26" s="27" customFormat="1" ht="14.4">
      <c r="A22" s="26" t="s">
        <v>306</v>
      </c>
      <c r="B22" s="26"/>
      <c r="C22" s="26"/>
      <c r="D22" s="26"/>
      <c r="E22" s="26"/>
      <c r="F22" s="26"/>
      <c r="G22" s="26"/>
      <c r="H22" s="26"/>
      <c r="I22" s="27" t="s">
        <v>1249</v>
      </c>
      <c r="J22" s="27" t="s">
        <v>31</v>
      </c>
      <c r="K22" s="27" t="s">
        <v>24</v>
      </c>
      <c r="L22" s="27" t="s">
        <v>26</v>
      </c>
      <c r="M22" s="27" t="s">
        <v>358</v>
      </c>
      <c r="N22" s="27" t="s">
        <v>269</v>
      </c>
      <c r="O22" s="28">
        <v>38208</v>
      </c>
      <c r="P22" s="29" t="s">
        <v>11</v>
      </c>
      <c r="Q22" s="27" t="s">
        <v>733</v>
      </c>
      <c r="T22" s="29" t="s">
        <v>32</v>
      </c>
      <c r="U22" s="29" t="s">
        <v>32</v>
      </c>
    </row>
    <row r="23" spans="1:26" s="27" customFormat="1" ht="14.4">
      <c r="A23" s="26" t="s">
        <v>331</v>
      </c>
      <c r="B23" s="26"/>
      <c r="C23" s="26"/>
      <c r="D23" s="26"/>
      <c r="E23" s="26"/>
      <c r="F23" s="26"/>
      <c r="G23" s="26"/>
      <c r="H23" s="26"/>
      <c r="I23" s="27" t="s">
        <v>1680</v>
      </c>
      <c r="J23" s="27" t="s">
        <v>31</v>
      </c>
      <c r="K23" s="27" t="s">
        <v>41</v>
      </c>
      <c r="L23" s="27" t="s">
        <v>42</v>
      </c>
      <c r="M23" s="27" t="s">
        <v>267</v>
      </c>
      <c r="N23" s="27" t="s">
        <v>368</v>
      </c>
      <c r="O23" s="28">
        <v>38264</v>
      </c>
      <c r="P23" s="29" t="s">
        <v>11</v>
      </c>
      <c r="Q23" s="27" t="s">
        <v>1701</v>
      </c>
      <c r="T23" s="29" t="s">
        <v>32</v>
      </c>
      <c r="U23" s="29" t="s">
        <v>32</v>
      </c>
    </row>
    <row r="24" spans="1:26">
      <c r="A24" s="12" t="s">
        <v>309</v>
      </c>
      <c r="B24" s="13" t="s">
        <v>780</v>
      </c>
      <c r="C24" s="13" t="s">
        <v>780</v>
      </c>
      <c r="D24" s="12"/>
      <c r="E24" s="12"/>
      <c r="F24" s="12"/>
      <c r="G24" s="12"/>
      <c r="H24" s="12"/>
      <c r="I24" s="1" t="s">
        <v>1681</v>
      </c>
      <c r="J24" s="2" t="s">
        <v>310</v>
      </c>
      <c r="K24" s="2" t="s">
        <v>20</v>
      </c>
      <c r="L24" s="1" t="s">
        <v>235</v>
      </c>
      <c r="M24" t="s">
        <v>360</v>
      </c>
      <c r="N24" t="s">
        <v>249</v>
      </c>
      <c r="O24" s="9">
        <v>38295</v>
      </c>
      <c r="P24" s="6" t="s">
        <v>11</v>
      </c>
      <c r="T24" s="33" t="s">
        <v>32</v>
      </c>
      <c r="U24" s="34" t="s">
        <v>32</v>
      </c>
    </row>
    <row r="25" spans="1:26">
      <c r="A25" s="12" t="s">
        <v>308</v>
      </c>
      <c r="B25" s="12"/>
      <c r="C25" s="12"/>
      <c r="D25" s="12"/>
      <c r="E25" s="12"/>
      <c r="F25" s="12"/>
      <c r="G25" s="12"/>
      <c r="H25" s="12"/>
      <c r="I25" s="1" t="s">
        <v>1283</v>
      </c>
      <c r="J25" s="2" t="s">
        <v>1110</v>
      </c>
      <c r="K25" s="2"/>
      <c r="L25" s="1"/>
      <c r="M25" t="s">
        <v>360</v>
      </c>
      <c r="N25" t="s">
        <v>249</v>
      </c>
      <c r="O25" s="9">
        <v>38295</v>
      </c>
      <c r="P25" s="6" t="s">
        <v>11</v>
      </c>
      <c r="Q25" t="s">
        <v>412</v>
      </c>
      <c r="T25" s="33" t="s">
        <v>32</v>
      </c>
      <c r="U25" s="34" t="s">
        <v>32</v>
      </c>
    </row>
    <row r="26" spans="1:26">
      <c r="A26" s="12" t="s">
        <v>307</v>
      </c>
      <c r="B26" s="12"/>
      <c r="C26" s="12"/>
      <c r="D26" s="12"/>
      <c r="E26" s="12"/>
      <c r="F26" s="12"/>
      <c r="G26" s="12"/>
      <c r="H26" s="12"/>
      <c r="I26" s="1" t="s">
        <v>1283</v>
      </c>
      <c r="J26" s="2" t="s">
        <v>1110</v>
      </c>
      <c r="K26" s="2"/>
      <c r="L26" s="1"/>
      <c r="M26" t="s">
        <v>360</v>
      </c>
      <c r="N26" t="s">
        <v>249</v>
      </c>
      <c r="O26" s="9">
        <v>38295</v>
      </c>
      <c r="P26" s="6" t="s">
        <v>11</v>
      </c>
      <c r="Q26" t="s">
        <v>1081</v>
      </c>
      <c r="R26" t="s">
        <v>780</v>
      </c>
      <c r="S26" t="s">
        <v>1080</v>
      </c>
      <c r="T26" s="33" t="s">
        <v>32</v>
      </c>
      <c r="U26" s="34" t="s">
        <v>32</v>
      </c>
      <c r="V26" t="s">
        <v>975</v>
      </c>
      <c r="W26" t="s">
        <v>980</v>
      </c>
      <c r="X26" t="s">
        <v>594</v>
      </c>
      <c r="Y26" t="s">
        <v>595</v>
      </c>
      <c r="Z26" t="s">
        <v>981</v>
      </c>
    </row>
    <row r="27" spans="1:26">
      <c r="A27" s="12" t="s">
        <v>389</v>
      </c>
      <c r="B27" s="12"/>
      <c r="C27" s="12"/>
      <c r="D27" s="12"/>
      <c r="E27" s="12"/>
      <c r="F27" s="12"/>
      <c r="G27" s="12"/>
      <c r="H27" s="12"/>
      <c r="I27" s="1" t="s">
        <v>1283</v>
      </c>
      <c r="J27" s="2" t="s">
        <v>1110</v>
      </c>
      <c r="K27" s="2"/>
      <c r="L27" s="1"/>
      <c r="M27" t="s">
        <v>360</v>
      </c>
      <c r="N27" t="s">
        <v>249</v>
      </c>
      <c r="O27" s="9">
        <v>38322</v>
      </c>
      <c r="P27" s="6" t="s">
        <v>11</v>
      </c>
      <c r="Q27" t="s">
        <v>412</v>
      </c>
      <c r="T27" s="33" t="s">
        <v>32</v>
      </c>
      <c r="U27" s="34" t="s">
        <v>32</v>
      </c>
    </row>
    <row r="28" spans="1:26">
      <c r="A28" s="12" t="s">
        <v>390</v>
      </c>
      <c r="B28" s="12"/>
      <c r="C28" s="12"/>
      <c r="D28" s="12"/>
      <c r="E28" s="12"/>
      <c r="F28" s="12"/>
      <c r="G28" s="12"/>
      <c r="H28" s="12"/>
      <c r="I28" s="1" t="s">
        <v>1283</v>
      </c>
      <c r="J28" s="2" t="s">
        <v>1110</v>
      </c>
      <c r="K28" s="2"/>
      <c r="L28" s="1"/>
      <c r="M28" t="s">
        <v>360</v>
      </c>
      <c r="N28" t="s">
        <v>249</v>
      </c>
      <c r="O28" s="9">
        <v>38322</v>
      </c>
      <c r="P28" s="6" t="s">
        <v>11</v>
      </c>
      <c r="Q28" t="s">
        <v>412</v>
      </c>
      <c r="T28" s="33" t="s">
        <v>32</v>
      </c>
      <c r="U28" s="34" t="s">
        <v>32</v>
      </c>
    </row>
    <row r="29" spans="1:26">
      <c r="A29" s="12" t="s">
        <v>355</v>
      </c>
      <c r="B29" s="13" t="s">
        <v>780</v>
      </c>
      <c r="C29" s="13" t="s">
        <v>780</v>
      </c>
      <c r="D29" s="12"/>
      <c r="E29" s="12"/>
      <c r="F29" s="12"/>
      <c r="G29" s="12"/>
      <c r="H29" s="12"/>
      <c r="I29" s="1" t="s">
        <v>1680</v>
      </c>
      <c r="J29" s="2" t="s">
        <v>31</v>
      </c>
      <c r="K29" s="2" t="s">
        <v>41</v>
      </c>
      <c r="L29" s="1" t="s">
        <v>42</v>
      </c>
      <c r="M29" t="s">
        <v>360</v>
      </c>
      <c r="N29" t="s">
        <v>369</v>
      </c>
      <c r="O29" s="9">
        <v>38322</v>
      </c>
      <c r="P29" s="6" t="s">
        <v>11</v>
      </c>
      <c r="T29" s="33" t="s">
        <v>32</v>
      </c>
      <c r="U29" s="34" t="s">
        <v>32</v>
      </c>
    </row>
    <row r="30" spans="1:26">
      <c r="A30" s="12" t="s">
        <v>422</v>
      </c>
      <c r="B30" s="12"/>
      <c r="C30" s="12"/>
      <c r="D30" s="12"/>
      <c r="E30" s="12"/>
      <c r="F30" s="12"/>
      <c r="G30" s="12"/>
      <c r="H30" s="12"/>
      <c r="I30" s="1" t="s">
        <v>1288</v>
      </c>
      <c r="J30" s="2" t="s">
        <v>54</v>
      </c>
      <c r="K30" s="2" t="s">
        <v>1133</v>
      </c>
      <c r="L30" s="1"/>
      <c r="M30" t="s">
        <v>360</v>
      </c>
      <c r="N30" t="s">
        <v>249</v>
      </c>
      <c r="O30" s="9">
        <v>38387</v>
      </c>
      <c r="P30" s="6" t="s">
        <v>11</v>
      </c>
      <c r="Q30" t="s">
        <v>1236</v>
      </c>
      <c r="R30" t="s">
        <v>780</v>
      </c>
      <c r="S30" t="s">
        <v>1235</v>
      </c>
      <c r="T30" s="33" t="s">
        <v>32</v>
      </c>
      <c r="U30" s="34" t="s">
        <v>32</v>
      </c>
      <c r="V30" t="s">
        <v>975</v>
      </c>
      <c r="W30" t="s">
        <v>980</v>
      </c>
      <c r="X30" t="s">
        <v>594</v>
      </c>
      <c r="Y30" t="s">
        <v>595</v>
      </c>
      <c r="Z30" t="s">
        <v>981</v>
      </c>
    </row>
    <row r="31" spans="1:26">
      <c r="A31" s="12" t="s">
        <v>423</v>
      </c>
      <c r="D31" s="12"/>
      <c r="E31" s="12"/>
      <c r="F31" s="12"/>
      <c r="G31" s="12"/>
      <c r="H31" s="12"/>
      <c r="I31" s="1" t="s">
        <v>1288</v>
      </c>
      <c r="J31" s="2" t="s">
        <v>54</v>
      </c>
      <c r="K31" s="2" t="s">
        <v>1133</v>
      </c>
      <c r="L31" s="1"/>
      <c r="M31" t="s">
        <v>360</v>
      </c>
      <c r="N31" t="s">
        <v>249</v>
      </c>
      <c r="O31" s="9">
        <v>38387</v>
      </c>
      <c r="P31" s="6" t="s">
        <v>11</v>
      </c>
      <c r="R31" t="s">
        <v>780</v>
      </c>
      <c r="S31" t="s">
        <v>1235</v>
      </c>
      <c r="T31" s="33" t="s">
        <v>32</v>
      </c>
      <c r="U31" s="34" t="s">
        <v>32</v>
      </c>
      <c r="V31" t="s">
        <v>975</v>
      </c>
      <c r="W31" t="s">
        <v>980</v>
      </c>
      <c r="X31" t="s">
        <v>594</v>
      </c>
      <c r="Y31" t="s">
        <v>595</v>
      </c>
      <c r="Z31" t="s">
        <v>981</v>
      </c>
    </row>
    <row r="32" spans="1:26">
      <c r="A32" s="12" t="s">
        <v>415</v>
      </c>
      <c r="B32" s="13" t="s">
        <v>780</v>
      </c>
      <c r="C32" s="13" t="s">
        <v>780</v>
      </c>
      <c r="D32" s="12"/>
      <c r="E32" s="12"/>
      <c r="F32" s="12"/>
      <c r="G32" s="12"/>
      <c r="H32" s="12"/>
      <c r="I32" s="1" t="s">
        <v>1259</v>
      </c>
      <c r="J32" s="2" t="s">
        <v>31</v>
      </c>
      <c r="K32" s="2" t="s">
        <v>416</v>
      </c>
      <c r="L32" s="1" t="s">
        <v>418</v>
      </c>
      <c r="M32" t="s">
        <v>360</v>
      </c>
      <c r="N32" t="s">
        <v>249</v>
      </c>
      <c r="O32" s="9">
        <v>38387</v>
      </c>
      <c r="P32" s="6" t="s">
        <v>11</v>
      </c>
      <c r="T32" s="33" t="s">
        <v>32</v>
      </c>
      <c r="U32" s="34" t="s">
        <v>32</v>
      </c>
    </row>
    <row r="33" spans="1:26" s="27" customFormat="1" ht="14.4">
      <c r="A33" s="26" t="s">
        <v>462</v>
      </c>
      <c r="B33" s="26"/>
      <c r="C33" s="26"/>
      <c r="D33" s="26"/>
      <c r="E33" s="26"/>
      <c r="F33" s="26"/>
      <c r="G33" s="26"/>
      <c r="H33" s="26"/>
      <c r="I33" s="27" t="s">
        <v>1682</v>
      </c>
      <c r="J33" s="27" t="s">
        <v>31</v>
      </c>
      <c r="K33" s="27" t="s">
        <v>468</v>
      </c>
      <c r="L33" s="27" t="s">
        <v>418</v>
      </c>
      <c r="M33" s="27" t="s">
        <v>469</v>
      </c>
      <c r="N33" s="27" t="s">
        <v>470</v>
      </c>
      <c r="O33" s="28">
        <v>39242</v>
      </c>
      <c r="P33" s="29" t="s">
        <v>11</v>
      </c>
      <c r="Q33" s="27" t="s">
        <v>733</v>
      </c>
      <c r="T33" s="29" t="s">
        <v>32</v>
      </c>
      <c r="U33" s="29" t="s">
        <v>32</v>
      </c>
    </row>
    <row r="34" spans="1:26">
      <c r="A34" t="s">
        <v>463</v>
      </c>
      <c r="I34" t="s">
        <v>1682</v>
      </c>
      <c r="J34" t="s">
        <v>31</v>
      </c>
      <c r="K34" t="s">
        <v>468</v>
      </c>
      <c r="L34" t="s">
        <v>418</v>
      </c>
      <c r="M34" t="s">
        <v>469</v>
      </c>
      <c r="N34" t="s">
        <v>470</v>
      </c>
      <c r="O34" s="9">
        <v>39242</v>
      </c>
      <c r="P34" s="6" t="s">
        <v>11</v>
      </c>
      <c r="T34" t="s">
        <v>32</v>
      </c>
      <c r="U34" t="s">
        <v>32</v>
      </c>
    </row>
    <row r="35" spans="1:26">
      <c r="A35" s="12" t="s">
        <v>477</v>
      </c>
      <c r="B35" s="12"/>
      <c r="C35" s="12"/>
      <c r="D35" s="12"/>
      <c r="E35" s="12"/>
      <c r="F35" s="12"/>
      <c r="G35" s="12"/>
      <c r="H35" s="12"/>
      <c r="I35" s="1" t="s">
        <v>1680</v>
      </c>
      <c r="J35" s="2" t="s">
        <v>31</v>
      </c>
      <c r="K35" s="2" t="s">
        <v>41</v>
      </c>
      <c r="L35" s="1" t="s">
        <v>42</v>
      </c>
      <c r="M35" t="s">
        <v>482</v>
      </c>
      <c r="N35" t="s">
        <v>253</v>
      </c>
      <c r="O35" s="9">
        <v>39929</v>
      </c>
      <c r="P35" s="6" t="s">
        <v>11</v>
      </c>
      <c r="T35" s="33" t="s">
        <v>32</v>
      </c>
      <c r="U35" s="34" t="s">
        <v>32</v>
      </c>
    </row>
    <row r="36" spans="1:26">
      <c r="A36" s="12" t="s">
        <v>501</v>
      </c>
      <c r="B36" s="12"/>
      <c r="C36" s="12"/>
      <c r="D36" s="12"/>
      <c r="E36" s="12"/>
      <c r="F36" s="12"/>
      <c r="G36" s="12"/>
      <c r="H36" s="12"/>
      <c r="I36" s="1" t="s">
        <v>1254</v>
      </c>
      <c r="J36" s="2" t="s">
        <v>54</v>
      </c>
      <c r="K36" s="2" t="s">
        <v>55</v>
      </c>
      <c r="L36" s="1" t="s">
        <v>234</v>
      </c>
      <c r="M36" t="s">
        <v>591</v>
      </c>
      <c r="N36" t="s">
        <v>470</v>
      </c>
      <c r="O36" s="9">
        <v>40021</v>
      </c>
      <c r="P36" s="6" t="s">
        <v>11</v>
      </c>
      <c r="T36" s="33" t="s">
        <v>32</v>
      </c>
      <c r="U36" s="34" t="s">
        <v>32</v>
      </c>
    </row>
    <row r="37" spans="1:26">
      <c r="A37" s="12" t="s">
        <v>562</v>
      </c>
      <c r="B37" s="12"/>
      <c r="C37" s="12"/>
      <c r="D37" s="12"/>
      <c r="E37" s="12"/>
      <c r="F37" s="12"/>
      <c r="G37" s="12"/>
      <c r="H37" s="12"/>
      <c r="I37" s="1" t="s">
        <v>1254</v>
      </c>
      <c r="J37" s="2" t="s">
        <v>54</v>
      </c>
      <c r="K37" s="2" t="s">
        <v>55</v>
      </c>
      <c r="L37" s="1" t="s">
        <v>234</v>
      </c>
      <c r="M37" t="s">
        <v>591</v>
      </c>
      <c r="N37" t="s">
        <v>590</v>
      </c>
      <c r="O37" s="9">
        <v>40021</v>
      </c>
      <c r="P37" s="6" t="s">
        <v>11</v>
      </c>
      <c r="T37" s="33" t="s">
        <v>32</v>
      </c>
      <c r="U37" s="34" t="s">
        <v>32</v>
      </c>
    </row>
    <row r="38" spans="1:26">
      <c r="A38" s="12" t="s">
        <v>500</v>
      </c>
      <c r="B38" s="12"/>
      <c r="C38" s="12"/>
      <c r="D38" s="12"/>
      <c r="E38" s="12"/>
      <c r="F38" s="12"/>
      <c r="G38" s="12"/>
      <c r="H38" s="12"/>
      <c r="I38" s="1" t="s">
        <v>1254</v>
      </c>
      <c r="J38" s="2" t="s">
        <v>54</v>
      </c>
      <c r="K38" s="2" t="s">
        <v>55</v>
      </c>
      <c r="L38" s="1" t="s">
        <v>234</v>
      </c>
      <c r="M38" t="s">
        <v>591</v>
      </c>
      <c r="N38" t="s">
        <v>590</v>
      </c>
      <c r="O38" s="9">
        <v>40021</v>
      </c>
      <c r="P38" s="6" t="s">
        <v>11</v>
      </c>
      <c r="T38" s="33" t="s">
        <v>32</v>
      </c>
      <c r="U38" s="34" t="s">
        <v>32</v>
      </c>
    </row>
    <row r="39" spans="1:26">
      <c r="A39" s="12" t="s">
        <v>502</v>
      </c>
      <c r="B39" s="12"/>
      <c r="C39" s="12"/>
      <c r="D39" s="12"/>
      <c r="E39" s="12"/>
      <c r="F39" s="12"/>
      <c r="G39" s="12"/>
      <c r="H39" s="12"/>
      <c r="I39" s="1" t="s">
        <v>1680</v>
      </c>
      <c r="J39" s="2" t="s">
        <v>31</v>
      </c>
      <c r="K39" s="2" t="s">
        <v>41</v>
      </c>
      <c r="L39" s="1" t="s">
        <v>42</v>
      </c>
      <c r="M39" t="s">
        <v>589</v>
      </c>
      <c r="N39" t="s">
        <v>590</v>
      </c>
      <c r="O39" s="9">
        <v>40021</v>
      </c>
      <c r="P39" s="6" t="s">
        <v>11</v>
      </c>
      <c r="T39" s="33" t="s">
        <v>32</v>
      </c>
      <c r="U39" s="34" t="s">
        <v>32</v>
      </c>
    </row>
    <row r="40" spans="1:26" s="27" customFormat="1" ht="14.4">
      <c r="A40" s="26" t="s">
        <v>743</v>
      </c>
      <c r="B40" s="26"/>
      <c r="C40" s="26"/>
      <c r="D40" s="26"/>
      <c r="E40" s="26"/>
      <c r="F40" s="26"/>
      <c r="G40" s="26"/>
      <c r="H40" s="26"/>
      <c r="I40" s="27" t="s">
        <v>1683</v>
      </c>
      <c r="J40" s="27" t="s">
        <v>660</v>
      </c>
      <c r="K40" s="27" t="s">
        <v>749</v>
      </c>
      <c r="L40" s="27" t="s">
        <v>223</v>
      </c>
      <c r="M40" s="27" t="s">
        <v>755</v>
      </c>
      <c r="N40" s="27" t="s">
        <v>620</v>
      </c>
      <c r="O40" s="28">
        <v>40343</v>
      </c>
      <c r="P40" s="29" t="s">
        <v>11</v>
      </c>
      <c r="Q40" s="27" t="s">
        <v>733</v>
      </c>
      <c r="T40" s="29"/>
      <c r="U40" s="29"/>
    </row>
    <row r="41" spans="1:26">
      <c r="A41" s="12" t="s">
        <v>710</v>
      </c>
      <c r="B41" s="13" t="s">
        <v>780</v>
      </c>
      <c r="C41" s="13" t="s">
        <v>780</v>
      </c>
      <c r="D41" s="12"/>
      <c r="E41" s="12"/>
      <c r="F41" s="12"/>
      <c r="G41" s="12"/>
      <c r="H41" s="12"/>
      <c r="I41" s="1" t="s">
        <v>1684</v>
      </c>
      <c r="J41" s="2" t="s">
        <v>660</v>
      </c>
      <c r="K41" s="2" t="s">
        <v>689</v>
      </c>
      <c r="L41" s="1" t="s">
        <v>418</v>
      </c>
      <c r="M41" t="s">
        <v>621</v>
      </c>
      <c r="N41" t="s">
        <v>712</v>
      </c>
      <c r="O41" s="9">
        <v>41786</v>
      </c>
      <c r="P41" s="6" t="s">
        <v>11</v>
      </c>
      <c r="T41" s="33"/>
      <c r="U41" s="34"/>
    </row>
    <row r="42" spans="1:26">
      <c r="A42" s="12" t="s">
        <v>711</v>
      </c>
      <c r="B42" s="12"/>
      <c r="C42" s="12"/>
      <c r="D42" s="12"/>
      <c r="E42" s="12"/>
      <c r="F42" s="12"/>
      <c r="G42" s="12"/>
      <c r="H42" s="12"/>
      <c r="I42" s="1" t="s">
        <v>1684</v>
      </c>
      <c r="J42" s="2" t="s">
        <v>660</v>
      </c>
      <c r="K42" s="2" t="s">
        <v>689</v>
      </c>
      <c r="L42" s="1" t="s">
        <v>418</v>
      </c>
      <c r="M42" t="s">
        <v>621</v>
      </c>
      <c r="N42" t="s">
        <v>712</v>
      </c>
      <c r="O42" s="9">
        <v>41787</v>
      </c>
      <c r="P42" s="6" t="s">
        <v>11</v>
      </c>
      <c r="T42" s="33"/>
      <c r="U42" s="34"/>
    </row>
    <row r="43" spans="1:26">
      <c r="A43" s="12" t="s">
        <v>696</v>
      </c>
      <c r="B43" s="13" t="s">
        <v>780</v>
      </c>
      <c r="C43" s="13" t="s">
        <v>780</v>
      </c>
      <c r="D43" s="12"/>
      <c r="E43" s="12"/>
      <c r="F43" s="12"/>
      <c r="G43" s="12"/>
      <c r="H43" s="12"/>
      <c r="I43" s="1" t="s">
        <v>1309</v>
      </c>
      <c r="J43" s="2" t="s">
        <v>660</v>
      </c>
      <c r="K43" s="2" t="s">
        <v>1134</v>
      </c>
      <c r="L43" s="1" t="s">
        <v>1133</v>
      </c>
      <c r="M43" t="s">
        <v>652</v>
      </c>
      <c r="N43" t="s">
        <v>245</v>
      </c>
      <c r="O43" s="9">
        <v>41787</v>
      </c>
      <c r="P43" s="6" t="s">
        <v>11</v>
      </c>
      <c r="Q43" t="s">
        <v>701</v>
      </c>
      <c r="R43" s="43" t="s">
        <v>962</v>
      </c>
      <c r="T43" s="33"/>
      <c r="U43" s="34"/>
    </row>
    <row r="44" spans="1:26">
      <c r="A44" s="12" t="s">
        <v>687</v>
      </c>
      <c r="B44" s="12"/>
      <c r="C44" s="12"/>
      <c r="D44" s="12"/>
      <c r="E44" s="12"/>
      <c r="F44" s="12"/>
      <c r="G44" s="12"/>
      <c r="H44" s="12"/>
      <c r="I44" s="1" t="s">
        <v>1684</v>
      </c>
      <c r="J44" s="2" t="s">
        <v>660</v>
      </c>
      <c r="K44" s="2" t="s">
        <v>689</v>
      </c>
      <c r="L44" s="1" t="s">
        <v>418</v>
      </c>
      <c r="M44" t="s">
        <v>690</v>
      </c>
      <c r="N44" t="s">
        <v>620</v>
      </c>
      <c r="O44" s="9">
        <v>41786</v>
      </c>
      <c r="P44" s="6" t="s">
        <v>11</v>
      </c>
      <c r="T44" s="33"/>
      <c r="U44" s="34"/>
    </row>
    <row r="45" spans="1:26">
      <c r="A45" s="12" t="s">
        <v>688</v>
      </c>
      <c r="B45" s="13" t="s">
        <v>780</v>
      </c>
      <c r="C45" s="13" t="s">
        <v>780</v>
      </c>
      <c r="D45" s="12"/>
      <c r="E45" s="12"/>
      <c r="F45" s="12"/>
      <c r="G45" s="12"/>
      <c r="H45" s="12"/>
      <c r="I45" s="1" t="s">
        <v>1684</v>
      </c>
      <c r="J45" s="2" t="s">
        <v>660</v>
      </c>
      <c r="K45" s="2" t="s">
        <v>689</v>
      </c>
      <c r="L45" s="1" t="s">
        <v>418</v>
      </c>
      <c r="M45" t="s">
        <v>632</v>
      </c>
      <c r="N45" t="s">
        <v>620</v>
      </c>
      <c r="O45" s="9">
        <v>41786</v>
      </c>
      <c r="P45" s="6" t="s">
        <v>11</v>
      </c>
      <c r="T45" s="33"/>
      <c r="U45" s="34"/>
    </row>
    <row r="46" spans="1:26">
      <c r="A46" s="12" t="s">
        <v>707</v>
      </c>
      <c r="B46" s="12"/>
      <c r="C46" s="12"/>
      <c r="D46" s="12"/>
      <c r="E46" s="12"/>
      <c r="F46" s="12"/>
      <c r="G46" s="12"/>
      <c r="H46" s="12"/>
      <c r="I46" s="1" t="s">
        <v>1685</v>
      </c>
      <c r="J46" s="2" t="s">
        <v>644</v>
      </c>
      <c r="K46" s="2" t="s">
        <v>708</v>
      </c>
      <c r="L46" s="1" t="s">
        <v>573</v>
      </c>
      <c r="M46" t="s">
        <v>709</v>
      </c>
      <c r="N46" t="s">
        <v>624</v>
      </c>
      <c r="O46" s="9">
        <v>41786</v>
      </c>
      <c r="P46" s="6" t="s">
        <v>11</v>
      </c>
      <c r="T46" s="33"/>
      <c r="U46" s="34"/>
    </row>
    <row r="47" spans="1:26">
      <c r="A47" s="12" t="s">
        <v>911</v>
      </c>
      <c r="B47" s="13" t="s">
        <v>780</v>
      </c>
      <c r="C47" s="13" t="s">
        <v>780</v>
      </c>
      <c r="D47" s="12"/>
      <c r="E47" s="12"/>
      <c r="F47" s="12"/>
      <c r="G47" s="12"/>
      <c r="H47" s="12"/>
      <c r="I47" s="1" t="s">
        <v>1684</v>
      </c>
      <c r="J47" s="2" t="s">
        <v>660</v>
      </c>
      <c r="K47" s="2" t="s">
        <v>689</v>
      </c>
      <c r="L47" s="1" t="s">
        <v>418</v>
      </c>
      <c r="M47" t="s">
        <v>647</v>
      </c>
      <c r="N47" t="s">
        <v>658</v>
      </c>
      <c r="O47" s="9">
        <v>41784</v>
      </c>
      <c r="P47" s="6" t="s">
        <v>11</v>
      </c>
      <c r="T47" s="33"/>
      <c r="U47" s="34"/>
    </row>
    <row r="48" spans="1:26">
      <c r="A48" s="12" t="s">
        <v>642</v>
      </c>
      <c r="B48" s="12"/>
      <c r="C48" s="12"/>
      <c r="D48" s="12"/>
      <c r="E48" s="12"/>
      <c r="F48" s="12"/>
      <c r="G48" s="12"/>
      <c r="H48" s="12"/>
      <c r="I48" s="1" t="s">
        <v>1306</v>
      </c>
      <c r="J48" s="2" t="s">
        <v>644</v>
      </c>
      <c r="K48" s="2" t="s">
        <v>645</v>
      </c>
      <c r="L48" t="s">
        <v>237</v>
      </c>
      <c r="M48" t="s">
        <v>646</v>
      </c>
      <c r="N48" t="s">
        <v>625</v>
      </c>
      <c r="O48" s="9">
        <v>41784</v>
      </c>
      <c r="P48" s="6" t="s">
        <v>11</v>
      </c>
      <c r="R48" t="s">
        <v>780</v>
      </c>
      <c r="S48" t="s">
        <v>1105</v>
      </c>
      <c r="T48" s="33"/>
      <c r="U48" s="34"/>
      <c r="V48" t="s">
        <v>975</v>
      </c>
      <c r="W48" s="1" t="s">
        <v>980</v>
      </c>
      <c r="X48" s="1" t="s">
        <v>594</v>
      </c>
      <c r="Y48" s="1" t="s">
        <v>595</v>
      </c>
      <c r="Z48" s="1" t="s">
        <v>984</v>
      </c>
    </row>
    <row r="49" spans="1:26">
      <c r="A49" s="12" t="s">
        <v>643</v>
      </c>
      <c r="B49" s="12"/>
      <c r="C49" s="12"/>
      <c r="D49" s="12"/>
      <c r="E49" s="12"/>
      <c r="F49" s="12"/>
      <c r="G49" s="12"/>
      <c r="H49" s="12"/>
      <c r="I49" s="1" t="s">
        <v>1306</v>
      </c>
      <c r="J49" s="2" t="s">
        <v>644</v>
      </c>
      <c r="K49" s="2" t="s">
        <v>645</v>
      </c>
      <c r="L49" t="s">
        <v>237</v>
      </c>
      <c r="M49" t="s">
        <v>647</v>
      </c>
      <c r="N49" t="s">
        <v>625</v>
      </c>
      <c r="O49" s="9">
        <v>41784</v>
      </c>
      <c r="P49" s="6" t="s">
        <v>11</v>
      </c>
      <c r="T49" s="33"/>
      <c r="U49" s="34"/>
    </row>
    <row r="50" spans="1:26">
      <c r="A50" s="13" t="s">
        <v>1108</v>
      </c>
      <c r="B50" s="13"/>
      <c r="C50" s="13"/>
      <c r="D50" s="13"/>
      <c r="E50" s="13"/>
      <c r="F50" s="13"/>
      <c r="G50" s="13"/>
      <c r="H50" s="13"/>
      <c r="I50" s="1" t="s">
        <v>1110</v>
      </c>
      <c r="J50" s="2" t="s">
        <v>1110</v>
      </c>
      <c r="K50" s="2"/>
      <c r="L50" s="1"/>
      <c r="M50" t="s">
        <v>637</v>
      </c>
      <c r="N50" t="s">
        <v>1671</v>
      </c>
      <c r="O50" s="9">
        <v>41783</v>
      </c>
      <c r="P50" s="6" t="s">
        <v>11</v>
      </c>
      <c r="Q50" t="s">
        <v>1670</v>
      </c>
      <c r="R50" s="1" t="s">
        <v>780</v>
      </c>
      <c r="S50" t="s">
        <v>1109</v>
      </c>
      <c r="T50" s="33"/>
      <c r="U50" s="34"/>
      <c r="V50" t="s">
        <v>975</v>
      </c>
      <c r="W50" t="s">
        <v>980</v>
      </c>
      <c r="X50" t="s">
        <v>981</v>
      </c>
      <c r="Y50" t="s">
        <v>981</v>
      </c>
      <c r="Z50" t="s">
        <v>981</v>
      </c>
    </row>
    <row r="51" spans="1:26">
      <c r="A51" s="13" t="s">
        <v>963</v>
      </c>
      <c r="B51" s="13" t="s">
        <v>780</v>
      </c>
      <c r="C51" s="13"/>
      <c r="D51" s="13"/>
      <c r="E51" s="13"/>
      <c r="F51" s="13"/>
      <c r="G51" s="13"/>
      <c r="H51" s="13"/>
      <c r="I51" s="1" t="s">
        <v>1307</v>
      </c>
      <c r="J51" s="2" t="s">
        <v>1169</v>
      </c>
      <c r="K51" s="2" t="s">
        <v>1170</v>
      </c>
      <c r="L51" s="1"/>
      <c r="M51" t="s">
        <v>628</v>
      </c>
      <c r="N51" t="s">
        <v>658</v>
      </c>
      <c r="O51" s="9">
        <v>41784</v>
      </c>
      <c r="P51" s="6" t="s">
        <v>11</v>
      </c>
      <c r="Q51" s="1" t="s">
        <v>966</v>
      </c>
      <c r="R51" s="1" t="s">
        <v>780</v>
      </c>
      <c r="S51" s="1" t="s">
        <v>1171</v>
      </c>
      <c r="T51" s="33"/>
      <c r="U51" s="34"/>
      <c r="V51" s="1" t="s">
        <v>975</v>
      </c>
      <c r="W51" s="1" t="s">
        <v>980</v>
      </c>
      <c r="X51" s="1" t="s">
        <v>594</v>
      </c>
      <c r="Y51" s="1" t="s">
        <v>595</v>
      </c>
      <c r="Z51" t="s">
        <v>981</v>
      </c>
    </row>
    <row r="52" spans="1:26">
      <c r="A52" s="12" t="s">
        <v>659</v>
      </c>
      <c r="B52" s="13" t="s">
        <v>780</v>
      </c>
      <c r="C52" s="13" t="s">
        <v>780</v>
      </c>
      <c r="D52" s="12"/>
      <c r="E52" s="12"/>
      <c r="F52" s="12"/>
      <c r="G52" s="12"/>
      <c r="H52" s="12"/>
      <c r="I52" s="1" t="s">
        <v>1259</v>
      </c>
      <c r="J52" s="2" t="s">
        <v>660</v>
      </c>
      <c r="K52" s="2" t="s">
        <v>669</v>
      </c>
      <c r="L52" s="1" t="s">
        <v>418</v>
      </c>
      <c r="M52" t="s">
        <v>661</v>
      </c>
      <c r="N52" t="s">
        <v>620</v>
      </c>
      <c r="O52" s="9">
        <v>41786</v>
      </c>
      <c r="P52" s="6" t="s">
        <v>11</v>
      </c>
      <c r="T52" s="33"/>
      <c r="U52" s="34"/>
    </row>
    <row r="53" spans="1:26">
      <c r="A53" s="12" t="s">
        <v>691</v>
      </c>
      <c r="B53" s="12"/>
      <c r="C53" s="12"/>
      <c r="D53" s="12"/>
      <c r="E53" s="12"/>
      <c r="F53" s="12"/>
      <c r="G53" s="12"/>
      <c r="H53" s="12"/>
      <c r="I53" s="1" t="s">
        <v>1259</v>
      </c>
      <c r="J53" s="2" t="s">
        <v>660</v>
      </c>
      <c r="K53" s="2" t="s">
        <v>669</v>
      </c>
      <c r="L53" s="1" t="s">
        <v>418</v>
      </c>
      <c r="M53" t="s">
        <v>661</v>
      </c>
      <c r="N53" t="s">
        <v>620</v>
      </c>
      <c r="O53" s="9">
        <v>41786</v>
      </c>
      <c r="P53" s="6" t="s">
        <v>11</v>
      </c>
      <c r="T53" s="33"/>
      <c r="U53" s="34"/>
    </row>
    <row r="54" spans="1:26">
      <c r="A54" s="12" t="s">
        <v>697</v>
      </c>
      <c r="B54" s="13" t="s">
        <v>780</v>
      </c>
      <c r="C54" s="13" t="s">
        <v>780</v>
      </c>
      <c r="D54" s="12"/>
      <c r="E54" s="12"/>
      <c r="F54" s="12"/>
      <c r="G54" s="12"/>
      <c r="H54" s="12"/>
      <c r="I54" s="1" t="s">
        <v>1309</v>
      </c>
      <c r="J54" s="2" t="s">
        <v>660</v>
      </c>
      <c r="K54" s="2" t="s">
        <v>1134</v>
      </c>
      <c r="L54" s="1" t="s">
        <v>1133</v>
      </c>
      <c r="M54" s="1" t="s">
        <v>601</v>
      </c>
      <c r="N54" s="1" t="s">
        <v>602</v>
      </c>
      <c r="O54" s="9">
        <v>41784</v>
      </c>
      <c r="P54" s="6" t="s">
        <v>11</v>
      </c>
      <c r="Q54" s="1" t="s">
        <v>1228</v>
      </c>
      <c r="R54" t="s">
        <v>780</v>
      </c>
      <c r="S54" t="s">
        <v>1132</v>
      </c>
      <c r="T54" s="33"/>
      <c r="U54" s="34"/>
      <c r="V54" s="1" t="s">
        <v>975</v>
      </c>
      <c r="W54" s="1" t="s">
        <v>980</v>
      </c>
      <c r="X54" s="1" t="s">
        <v>593</v>
      </c>
      <c r="Y54" t="s">
        <v>981</v>
      </c>
      <c r="Z54" t="s">
        <v>981</v>
      </c>
    </row>
    <row r="55" spans="1:26">
      <c r="A55" s="12" t="s">
        <v>722</v>
      </c>
      <c r="B55" s="12"/>
      <c r="C55" s="12"/>
      <c r="D55" s="12"/>
      <c r="E55" s="12"/>
      <c r="F55" s="12"/>
      <c r="G55" s="12"/>
      <c r="H55" s="12"/>
      <c r="I55" s="1" t="s">
        <v>1680</v>
      </c>
      <c r="J55" s="2" t="s">
        <v>660</v>
      </c>
      <c r="K55" s="2" t="s">
        <v>724</v>
      </c>
      <c r="L55" s="1" t="s">
        <v>42</v>
      </c>
      <c r="M55" t="s">
        <v>723</v>
      </c>
      <c r="N55" t="s">
        <v>721</v>
      </c>
      <c r="O55" s="9">
        <v>42004</v>
      </c>
      <c r="P55" s="6" t="s">
        <v>11</v>
      </c>
      <c r="T55" s="33"/>
      <c r="U55" s="34"/>
    </row>
    <row r="56" spans="1:26">
      <c r="A56" s="12" t="s">
        <v>912</v>
      </c>
      <c r="B56" s="13" t="s">
        <v>780</v>
      </c>
      <c r="C56" s="13" t="s">
        <v>780</v>
      </c>
      <c r="D56" s="12"/>
      <c r="E56" s="12"/>
      <c r="F56" s="12"/>
      <c r="G56" s="12"/>
      <c r="H56" s="12"/>
      <c r="I56" s="1" t="s">
        <v>2074</v>
      </c>
      <c r="J56" s="2" t="s">
        <v>102</v>
      </c>
      <c r="K56" s="2" t="s">
        <v>451</v>
      </c>
      <c r="L56" s="1"/>
      <c r="M56" s="1" t="s">
        <v>777</v>
      </c>
      <c r="N56" s="1" t="s">
        <v>913</v>
      </c>
      <c r="O56" s="9">
        <v>42175</v>
      </c>
      <c r="P56" s="6" t="s">
        <v>11</v>
      </c>
      <c r="T56" s="36"/>
      <c r="U56" s="37"/>
    </row>
    <row r="57" spans="1:26">
      <c r="A57" s="12" t="s">
        <v>1719</v>
      </c>
      <c r="B57" s="13" t="s">
        <v>780</v>
      </c>
      <c r="C57" s="13" t="s">
        <v>780</v>
      </c>
      <c r="D57" s="12"/>
      <c r="E57" s="12"/>
      <c r="F57" s="12"/>
      <c r="G57" s="12"/>
      <c r="H57" s="12"/>
      <c r="I57" s="1" t="s">
        <v>2075</v>
      </c>
      <c r="J57" s="2" t="s">
        <v>1490</v>
      </c>
      <c r="K57" s="2" t="s">
        <v>451</v>
      </c>
      <c r="L57" s="1"/>
      <c r="M57" s="1"/>
      <c r="N57" s="1"/>
      <c r="O57" s="9"/>
      <c r="P57" s="6"/>
      <c r="T57" s="36"/>
      <c r="U57" s="37"/>
    </row>
    <row r="58" spans="1:26">
      <c r="A58" s="12" t="s">
        <v>909</v>
      </c>
      <c r="B58" s="13" t="s">
        <v>780</v>
      </c>
      <c r="C58" s="13" t="s">
        <v>780</v>
      </c>
      <c r="D58" s="12"/>
      <c r="E58" s="12"/>
      <c r="F58" s="12"/>
      <c r="G58" s="12"/>
      <c r="H58" s="12"/>
      <c r="I58" s="1" t="s">
        <v>1259</v>
      </c>
      <c r="J58" s="2" t="s">
        <v>660</v>
      </c>
      <c r="K58" s="2" t="s">
        <v>669</v>
      </c>
      <c r="L58" s="1" t="s">
        <v>418</v>
      </c>
      <c r="M58" s="1" t="s">
        <v>776</v>
      </c>
      <c r="N58" t="s">
        <v>620</v>
      </c>
      <c r="O58" s="9">
        <v>42175</v>
      </c>
      <c r="P58" s="6" t="s">
        <v>11</v>
      </c>
      <c r="T58" s="36"/>
      <c r="U58" s="37"/>
    </row>
    <row r="59" spans="1:26">
      <c r="A59" s="12" t="s">
        <v>942</v>
      </c>
      <c r="B59" s="12"/>
      <c r="C59" s="12"/>
      <c r="D59" s="12"/>
      <c r="E59" s="12"/>
      <c r="F59" s="12"/>
      <c r="G59" s="12"/>
      <c r="H59" s="12"/>
      <c r="I59" s="1" t="s">
        <v>1685</v>
      </c>
      <c r="J59" s="2" t="s">
        <v>644</v>
      </c>
      <c r="K59" s="2" t="s">
        <v>708</v>
      </c>
      <c r="L59" t="s">
        <v>573</v>
      </c>
      <c r="M59" s="1" t="s">
        <v>945</v>
      </c>
      <c r="N59" s="1" t="s">
        <v>620</v>
      </c>
      <c r="O59" s="9">
        <v>42177</v>
      </c>
      <c r="P59" s="6" t="s">
        <v>11</v>
      </c>
      <c r="Q59" s="1" t="s">
        <v>944</v>
      </c>
      <c r="T59" s="33"/>
      <c r="U59" s="34"/>
    </row>
    <row r="60" spans="1:26">
      <c r="A60" s="12" t="s">
        <v>943</v>
      </c>
      <c r="B60" s="12"/>
      <c r="C60" s="12"/>
      <c r="D60" s="12"/>
      <c r="E60" s="12"/>
      <c r="F60" s="12"/>
      <c r="G60" s="12"/>
      <c r="H60" s="12"/>
      <c r="I60" s="1" t="s">
        <v>1685</v>
      </c>
      <c r="J60" s="2" t="s">
        <v>644</v>
      </c>
      <c r="K60" s="2" t="s">
        <v>708</v>
      </c>
      <c r="L60" t="s">
        <v>573</v>
      </c>
      <c r="M60" s="1" t="s">
        <v>946</v>
      </c>
      <c r="N60" s="1" t="s">
        <v>620</v>
      </c>
      <c r="O60" s="9">
        <v>42177</v>
      </c>
      <c r="P60" s="6" t="s">
        <v>11</v>
      </c>
      <c r="T60" s="33"/>
      <c r="U60" s="34"/>
    </row>
    <row r="61" spans="1:26">
      <c r="A61" s="12" t="s">
        <v>955</v>
      </c>
      <c r="B61" s="13" t="s">
        <v>780</v>
      </c>
      <c r="C61" s="13" t="s">
        <v>780</v>
      </c>
      <c r="D61" s="12"/>
      <c r="E61" s="12"/>
      <c r="F61" s="12"/>
      <c r="G61" s="12"/>
      <c r="H61" s="12"/>
      <c r="I61" s="1" t="s">
        <v>1316</v>
      </c>
      <c r="J61" s="2" t="s">
        <v>31</v>
      </c>
      <c r="K61" s="2" t="s">
        <v>1130</v>
      </c>
      <c r="L61" s="1"/>
      <c r="M61" s="1" t="s">
        <v>957</v>
      </c>
      <c r="N61" t="s">
        <v>620</v>
      </c>
      <c r="O61" s="9">
        <v>42177</v>
      </c>
      <c r="P61" s="6" t="s">
        <v>11</v>
      </c>
      <c r="Q61" t="s">
        <v>959</v>
      </c>
      <c r="R61" t="s">
        <v>780</v>
      </c>
      <c r="S61" t="s">
        <v>1145</v>
      </c>
      <c r="T61" s="36"/>
      <c r="U61" s="37"/>
      <c r="V61" s="1" t="s">
        <v>975</v>
      </c>
      <c r="W61" s="1" t="s">
        <v>980</v>
      </c>
      <c r="X61" s="1" t="s">
        <v>593</v>
      </c>
      <c r="Y61" s="1" t="s">
        <v>981</v>
      </c>
      <c r="Z61" s="1" t="s">
        <v>981</v>
      </c>
    </row>
    <row r="62" spans="1:26">
      <c r="A62" s="12" t="s">
        <v>956</v>
      </c>
      <c r="B62" s="13" t="s">
        <v>780</v>
      </c>
      <c r="C62" s="13" t="s">
        <v>780</v>
      </c>
      <c r="D62" s="12"/>
      <c r="E62" s="12"/>
      <c r="F62" s="12"/>
      <c r="G62" s="12"/>
      <c r="H62" s="12"/>
      <c r="I62" s="1" t="s">
        <v>1317</v>
      </c>
      <c r="J62" s="2" t="s">
        <v>31</v>
      </c>
      <c r="K62" s="2" t="s">
        <v>1131</v>
      </c>
      <c r="L62" s="1"/>
      <c r="M62" s="1" t="s">
        <v>958</v>
      </c>
      <c r="N62" t="s">
        <v>620</v>
      </c>
      <c r="O62" s="9">
        <v>42177</v>
      </c>
      <c r="P62" s="6" t="s">
        <v>11</v>
      </c>
      <c r="Q62" t="s">
        <v>959</v>
      </c>
      <c r="R62" t="s">
        <v>780</v>
      </c>
      <c r="S62" t="s">
        <v>1146</v>
      </c>
      <c r="T62" s="36"/>
      <c r="U62" s="37"/>
      <c r="V62" s="1" t="s">
        <v>975</v>
      </c>
      <c r="W62" s="1" t="s">
        <v>980</v>
      </c>
      <c r="X62" s="1" t="s">
        <v>593</v>
      </c>
      <c r="Y62" s="1" t="s">
        <v>981</v>
      </c>
      <c r="Z62" s="1" t="s">
        <v>981</v>
      </c>
    </row>
    <row r="63" spans="1:26">
      <c r="A63" s="12" t="s">
        <v>947</v>
      </c>
      <c r="B63" s="12"/>
      <c r="C63" s="12"/>
      <c r="D63" s="12"/>
      <c r="E63" s="12"/>
      <c r="F63" s="12"/>
      <c r="G63" s="12"/>
      <c r="H63" s="12"/>
      <c r="I63" s="1" t="s">
        <v>1685</v>
      </c>
      <c r="J63" s="2" t="s">
        <v>644</v>
      </c>
      <c r="K63" s="2" t="s">
        <v>708</v>
      </c>
      <c r="L63" t="s">
        <v>573</v>
      </c>
      <c r="M63" s="1" t="s">
        <v>787</v>
      </c>
      <c r="N63" s="1" t="s">
        <v>800</v>
      </c>
      <c r="O63" s="9">
        <v>42336</v>
      </c>
      <c r="P63" s="6" t="s">
        <v>11</v>
      </c>
      <c r="T63" s="33"/>
      <c r="U63" s="34"/>
    </row>
    <row r="64" spans="1:26">
      <c r="A64" s="12" t="s">
        <v>856</v>
      </c>
      <c r="B64" s="13" t="s">
        <v>780</v>
      </c>
      <c r="C64" s="13" t="s">
        <v>1699</v>
      </c>
      <c r="D64" s="12"/>
      <c r="E64" s="12"/>
      <c r="F64" s="12"/>
      <c r="G64" s="12"/>
      <c r="H64" s="12"/>
      <c r="I64" s="1" t="s">
        <v>1319</v>
      </c>
      <c r="J64" s="2" t="s">
        <v>660</v>
      </c>
      <c r="K64" s="2" t="s">
        <v>1186</v>
      </c>
      <c r="L64" s="1" t="s">
        <v>42</v>
      </c>
      <c r="M64" s="1" t="s">
        <v>784</v>
      </c>
      <c r="N64" s="1" t="s">
        <v>841</v>
      </c>
      <c r="O64" s="9">
        <v>42336</v>
      </c>
      <c r="P64" s="6" t="s">
        <v>11</v>
      </c>
      <c r="Q64" s="1" t="s">
        <v>1188</v>
      </c>
      <c r="R64" t="s">
        <v>780</v>
      </c>
      <c r="S64" t="s">
        <v>1187</v>
      </c>
      <c r="T64" s="33"/>
      <c r="U64" s="34"/>
      <c r="V64" s="1" t="s">
        <v>975</v>
      </c>
      <c r="W64" s="1" t="s">
        <v>980</v>
      </c>
      <c r="X64" t="s">
        <v>594</v>
      </c>
      <c r="Y64" t="s">
        <v>595</v>
      </c>
      <c r="Z64" s="1" t="s">
        <v>981</v>
      </c>
    </row>
    <row r="65" spans="1:26">
      <c r="A65" s="12" t="s">
        <v>857</v>
      </c>
      <c r="B65" s="13" t="s">
        <v>780</v>
      </c>
      <c r="C65" s="13" t="s">
        <v>780</v>
      </c>
      <c r="D65" s="12"/>
      <c r="E65" s="12"/>
      <c r="F65" s="12"/>
      <c r="G65" s="12"/>
      <c r="H65" s="12"/>
      <c r="I65" s="1" t="s">
        <v>1319</v>
      </c>
      <c r="J65" s="2" t="s">
        <v>660</v>
      </c>
      <c r="K65" s="2" t="s">
        <v>1186</v>
      </c>
      <c r="L65" s="1" t="s">
        <v>42</v>
      </c>
      <c r="M65" s="1" t="s">
        <v>784</v>
      </c>
      <c r="N65" s="1" t="s">
        <v>841</v>
      </c>
      <c r="O65" s="9">
        <v>42336</v>
      </c>
      <c r="P65" s="6" t="s">
        <v>11</v>
      </c>
      <c r="Q65" s="1" t="s">
        <v>1188</v>
      </c>
      <c r="R65" t="s">
        <v>780</v>
      </c>
      <c r="S65" t="s">
        <v>1187</v>
      </c>
      <c r="T65" s="33"/>
      <c r="U65" s="34"/>
      <c r="V65" s="1" t="s">
        <v>975</v>
      </c>
      <c r="W65" s="1" t="s">
        <v>980</v>
      </c>
      <c r="X65" t="s">
        <v>594</v>
      </c>
      <c r="Y65" t="s">
        <v>595</v>
      </c>
      <c r="Z65" s="1" t="s">
        <v>981</v>
      </c>
    </row>
    <row r="66" spans="1:26">
      <c r="A66" s="12" t="s">
        <v>1678</v>
      </c>
      <c r="B66" s="12"/>
      <c r="C66" s="12"/>
      <c r="D66" s="12"/>
      <c r="E66" s="12"/>
      <c r="F66" s="12"/>
      <c r="G66" s="12"/>
      <c r="H66" s="12"/>
      <c r="I66" s="1" t="s">
        <v>1685</v>
      </c>
      <c r="J66" s="2" t="s">
        <v>644</v>
      </c>
      <c r="K66" s="2" t="s">
        <v>708</v>
      </c>
      <c r="L66" t="s">
        <v>573</v>
      </c>
      <c r="M66" s="1" t="s">
        <v>950</v>
      </c>
      <c r="N66" s="1" t="s">
        <v>800</v>
      </c>
      <c r="O66" s="9">
        <v>42336</v>
      </c>
      <c r="P66" s="6" t="s">
        <v>11</v>
      </c>
      <c r="T66" s="33"/>
      <c r="U66" s="34"/>
    </row>
    <row r="67" spans="1:26">
      <c r="A67" s="12" t="s">
        <v>949</v>
      </c>
      <c r="B67" s="12"/>
      <c r="C67" s="12"/>
      <c r="D67" s="12"/>
      <c r="E67" s="12"/>
      <c r="F67" s="12"/>
      <c r="G67" s="12"/>
      <c r="H67" s="12"/>
      <c r="I67" s="1" t="s">
        <v>1685</v>
      </c>
      <c r="J67" s="2" t="s">
        <v>644</v>
      </c>
      <c r="K67" s="2" t="s">
        <v>708</v>
      </c>
      <c r="L67" t="s">
        <v>573</v>
      </c>
      <c r="M67" s="1" t="s">
        <v>950</v>
      </c>
      <c r="N67" s="1" t="s">
        <v>800</v>
      </c>
      <c r="O67" s="9">
        <v>42336</v>
      </c>
      <c r="P67" s="6" t="s">
        <v>11</v>
      </c>
      <c r="T67" s="36"/>
      <c r="U67" s="37"/>
    </row>
    <row r="68" spans="1:26">
      <c r="A68" s="12" t="s">
        <v>851</v>
      </c>
      <c r="B68" s="12"/>
      <c r="C68" s="12"/>
      <c r="D68" s="12"/>
      <c r="E68" s="12"/>
      <c r="F68" s="12"/>
      <c r="G68" s="12"/>
      <c r="H68" s="12"/>
      <c r="I68" s="1" t="s">
        <v>1323</v>
      </c>
      <c r="J68" s="2" t="s">
        <v>1197</v>
      </c>
      <c r="K68" s="2" t="s">
        <v>1198</v>
      </c>
      <c r="L68" s="1"/>
      <c r="M68" s="1" t="s">
        <v>801</v>
      </c>
      <c r="N68" s="1" t="s">
        <v>800</v>
      </c>
      <c r="O68" s="9">
        <v>42336</v>
      </c>
      <c r="P68" s="6" t="s">
        <v>11</v>
      </c>
      <c r="Q68" t="s">
        <v>852</v>
      </c>
      <c r="R68" s="1" t="s">
        <v>780</v>
      </c>
      <c r="S68" s="1" t="s">
        <v>1196</v>
      </c>
      <c r="T68" s="36"/>
      <c r="U68" s="37"/>
      <c r="V68" s="1" t="s">
        <v>975</v>
      </c>
      <c r="W68" s="1" t="s">
        <v>980</v>
      </c>
      <c r="X68" s="1" t="s">
        <v>981</v>
      </c>
      <c r="Y68" s="1" t="s">
        <v>981</v>
      </c>
      <c r="Z68" s="1" t="s">
        <v>981</v>
      </c>
    </row>
    <row r="69" spans="1:26">
      <c r="A69" s="12" t="s">
        <v>898</v>
      </c>
      <c r="B69" s="13" t="s">
        <v>780</v>
      </c>
      <c r="C69" s="13" t="s">
        <v>780</v>
      </c>
      <c r="D69" s="12"/>
      <c r="E69" s="12"/>
      <c r="F69" s="12"/>
      <c r="G69" s="12"/>
      <c r="H69" s="12"/>
      <c r="I69" s="1" t="s">
        <v>1319</v>
      </c>
      <c r="J69" s="2" t="s">
        <v>660</v>
      </c>
      <c r="K69" s="2" t="s">
        <v>1186</v>
      </c>
      <c r="L69" s="1" t="s">
        <v>42</v>
      </c>
      <c r="M69" s="1" t="s">
        <v>784</v>
      </c>
      <c r="N69" s="1" t="s">
        <v>721</v>
      </c>
      <c r="O69" s="9">
        <v>42336</v>
      </c>
      <c r="P69" s="6" t="s">
        <v>11</v>
      </c>
      <c r="Q69" s="1" t="s">
        <v>1188</v>
      </c>
      <c r="R69" t="s">
        <v>780</v>
      </c>
      <c r="S69" t="s">
        <v>1187</v>
      </c>
      <c r="T69" s="33"/>
      <c r="U69" s="34"/>
      <c r="V69" s="1" t="s">
        <v>975</v>
      </c>
      <c r="W69" s="1" t="s">
        <v>980</v>
      </c>
      <c r="X69" t="s">
        <v>594</v>
      </c>
      <c r="Y69" t="s">
        <v>595</v>
      </c>
      <c r="Z69" s="1" t="s">
        <v>981</v>
      </c>
    </row>
    <row r="70" spans="1:26">
      <c r="A70" s="12" t="s">
        <v>899</v>
      </c>
      <c r="B70" s="13" t="s">
        <v>780</v>
      </c>
      <c r="C70" s="13" t="s">
        <v>780</v>
      </c>
      <c r="D70" s="12"/>
      <c r="E70" s="12"/>
      <c r="F70" s="12"/>
      <c r="G70" s="12"/>
      <c r="H70" s="12"/>
      <c r="I70" s="1" t="s">
        <v>1319</v>
      </c>
      <c r="J70" s="2" t="s">
        <v>660</v>
      </c>
      <c r="K70" s="2" t="s">
        <v>1186</v>
      </c>
      <c r="L70" s="1" t="s">
        <v>42</v>
      </c>
      <c r="M70" s="1" t="s">
        <v>784</v>
      </c>
      <c r="N70" s="1" t="s">
        <v>721</v>
      </c>
      <c r="O70" s="9">
        <v>42336</v>
      </c>
      <c r="P70" s="6" t="s">
        <v>11</v>
      </c>
      <c r="Q70" s="1" t="s">
        <v>1188</v>
      </c>
      <c r="R70" t="s">
        <v>780</v>
      </c>
      <c r="S70" t="s">
        <v>1187</v>
      </c>
      <c r="T70" s="33"/>
      <c r="U70" s="34"/>
      <c r="V70" s="1" t="s">
        <v>975</v>
      </c>
      <c r="W70" s="1" t="s">
        <v>980</v>
      </c>
      <c r="X70" t="s">
        <v>594</v>
      </c>
      <c r="Y70" t="s">
        <v>595</v>
      </c>
      <c r="Z70" s="1" t="s">
        <v>981</v>
      </c>
    </row>
    <row r="71" spans="1:26">
      <c r="A71" s="13" t="s">
        <v>1631</v>
      </c>
      <c r="B71" s="13"/>
      <c r="C71" s="13"/>
      <c r="D71" s="13"/>
      <c r="E71" s="13"/>
      <c r="F71" s="13"/>
      <c r="G71" s="13"/>
      <c r="H71" s="13"/>
      <c r="I71" s="1" t="s">
        <v>102</v>
      </c>
      <c r="J71" s="2" t="s">
        <v>102</v>
      </c>
      <c r="K71" s="2"/>
      <c r="L71" s="1"/>
      <c r="M71" s="1" t="s">
        <v>1663</v>
      </c>
      <c r="N71" t="s">
        <v>1661</v>
      </c>
      <c r="O71" s="9">
        <v>43296</v>
      </c>
      <c r="P71" s="6" t="s">
        <v>11</v>
      </c>
      <c r="T71" s="33"/>
      <c r="U71" s="34"/>
    </row>
    <row r="72" spans="1:26">
      <c r="A72" s="13" t="s">
        <v>1632</v>
      </c>
      <c r="B72" s="13"/>
      <c r="C72" s="13"/>
      <c r="D72" s="13"/>
      <c r="E72" s="13"/>
      <c r="F72" s="13"/>
      <c r="G72" s="13"/>
      <c r="H72" s="13"/>
      <c r="I72" s="1" t="s">
        <v>268</v>
      </c>
      <c r="J72" s="2" t="s">
        <v>268</v>
      </c>
      <c r="K72" s="2"/>
      <c r="L72" s="1"/>
      <c r="M72" s="1" t="s">
        <v>1664</v>
      </c>
      <c r="N72" t="s">
        <v>1661</v>
      </c>
      <c r="O72" s="9">
        <v>43292</v>
      </c>
      <c r="P72" s="6" t="s">
        <v>11</v>
      </c>
      <c r="T72" s="33"/>
      <c r="U72" s="34"/>
    </row>
    <row r="73" spans="1:26">
      <c r="A73" s="12" t="s">
        <v>297</v>
      </c>
      <c r="B73" s="13" t="s">
        <v>780</v>
      </c>
      <c r="C73" s="13" t="s">
        <v>780</v>
      </c>
      <c r="D73" s="12"/>
      <c r="E73" s="12"/>
      <c r="F73" s="12"/>
      <c r="G73" s="12"/>
      <c r="H73" s="12"/>
      <c r="I73" s="1" t="s">
        <v>1333</v>
      </c>
      <c r="J73" s="2" t="s">
        <v>31</v>
      </c>
      <c r="K73" s="2" t="s">
        <v>451</v>
      </c>
      <c r="L73" s="1"/>
      <c r="M73" t="s">
        <v>296</v>
      </c>
      <c r="N73" t="s">
        <v>269</v>
      </c>
      <c r="O73" s="8" t="s">
        <v>298</v>
      </c>
      <c r="P73" s="6" t="s">
        <v>11</v>
      </c>
      <c r="Q73" s="1" t="s">
        <v>1152</v>
      </c>
      <c r="R73" t="s">
        <v>780</v>
      </c>
      <c r="S73" t="s">
        <v>1151</v>
      </c>
      <c r="T73" s="33" t="s">
        <v>32</v>
      </c>
      <c r="U73" s="34" t="s">
        <v>32</v>
      </c>
      <c r="V73" s="1" t="s">
        <v>975</v>
      </c>
      <c r="W73" t="s">
        <v>980</v>
      </c>
      <c r="X73" t="s">
        <v>594</v>
      </c>
      <c r="Y73" t="s">
        <v>595</v>
      </c>
      <c r="Z73" s="1" t="s">
        <v>984</v>
      </c>
    </row>
    <row r="74" spans="1:26">
      <c r="A74" s="12" t="s">
        <v>125</v>
      </c>
      <c r="B74" s="12"/>
      <c r="C74" s="12"/>
      <c r="D74" s="12"/>
      <c r="E74" s="12"/>
      <c r="F74" s="12"/>
      <c r="G74" s="12"/>
      <c r="H74" s="12"/>
      <c r="I74" s="1" t="s">
        <v>1686</v>
      </c>
      <c r="J74" s="2" t="s">
        <v>268</v>
      </c>
      <c r="K74" s="2" t="s">
        <v>126</v>
      </c>
      <c r="L74" s="1" t="s">
        <v>230</v>
      </c>
      <c r="M74" t="s">
        <v>299</v>
      </c>
      <c r="N74" t="s">
        <v>274</v>
      </c>
      <c r="O74" s="8" t="s">
        <v>300</v>
      </c>
      <c r="P74" s="6" t="s">
        <v>11</v>
      </c>
      <c r="Q74" t="s">
        <v>406</v>
      </c>
      <c r="T74" s="33" t="s">
        <v>32</v>
      </c>
      <c r="U74" s="34" t="s">
        <v>32</v>
      </c>
    </row>
    <row r="75" spans="1:26">
      <c r="A75" s="12" t="s">
        <v>99</v>
      </c>
      <c r="B75" s="13" t="s">
        <v>780</v>
      </c>
      <c r="C75" s="13" t="s">
        <v>780</v>
      </c>
      <c r="D75" s="12"/>
      <c r="E75" s="12"/>
      <c r="F75" s="12"/>
      <c r="G75" s="12"/>
      <c r="H75" s="12"/>
      <c r="I75" s="1" t="s">
        <v>1334</v>
      </c>
      <c r="J75" s="2" t="s">
        <v>31</v>
      </c>
      <c r="K75" s="2" t="s">
        <v>100</v>
      </c>
      <c r="L75" s="1" t="s">
        <v>224</v>
      </c>
      <c r="M75" t="s">
        <v>285</v>
      </c>
      <c r="N75" t="s">
        <v>274</v>
      </c>
      <c r="O75" s="8" t="s">
        <v>284</v>
      </c>
      <c r="P75" s="6" t="s">
        <v>11</v>
      </c>
      <c r="Q75" s="1" t="s">
        <v>1159</v>
      </c>
      <c r="R75" t="s">
        <v>780</v>
      </c>
      <c r="S75" t="s">
        <v>1160</v>
      </c>
      <c r="T75" s="33" t="s">
        <v>32</v>
      </c>
      <c r="U75" s="34" t="s">
        <v>32</v>
      </c>
      <c r="V75" s="1" t="s">
        <v>975</v>
      </c>
      <c r="W75" s="1" t="s">
        <v>980</v>
      </c>
      <c r="X75" s="1" t="s">
        <v>593</v>
      </c>
      <c r="Y75" s="1" t="s">
        <v>985</v>
      </c>
      <c r="Z75" s="1" t="s">
        <v>1158</v>
      </c>
    </row>
    <row r="76" spans="1:26">
      <c r="A76" s="12" t="s">
        <v>104</v>
      </c>
      <c r="B76" s="12"/>
      <c r="C76" s="12"/>
      <c r="D76" s="12"/>
      <c r="E76" s="12"/>
      <c r="F76" s="12"/>
      <c r="G76" s="12"/>
      <c r="H76" s="12"/>
      <c r="I76" s="1" t="s">
        <v>1337</v>
      </c>
      <c r="J76" s="2" t="s">
        <v>105</v>
      </c>
      <c r="K76" s="2" t="s">
        <v>106</v>
      </c>
      <c r="L76" s="1" t="s">
        <v>236</v>
      </c>
      <c r="M76" t="s">
        <v>282</v>
      </c>
      <c r="N76" t="s">
        <v>281</v>
      </c>
      <c r="O76" s="8" t="s">
        <v>283</v>
      </c>
      <c r="P76" s="6" t="s">
        <v>11</v>
      </c>
      <c r="Q76" s="1" t="s">
        <v>1163</v>
      </c>
      <c r="R76" t="s">
        <v>780</v>
      </c>
      <c r="S76" t="s">
        <v>1157</v>
      </c>
      <c r="T76" s="33" t="s">
        <v>32</v>
      </c>
      <c r="U76" s="34" t="s">
        <v>32</v>
      </c>
      <c r="V76" t="s">
        <v>975</v>
      </c>
      <c r="W76" t="s">
        <v>980</v>
      </c>
      <c r="X76" t="s">
        <v>593</v>
      </c>
      <c r="Y76" s="1" t="s">
        <v>985</v>
      </c>
      <c r="Z76" s="1" t="s">
        <v>981</v>
      </c>
    </row>
    <row r="77" spans="1:26">
      <c r="A77" s="12" t="s">
        <v>101</v>
      </c>
      <c r="B77" s="12"/>
      <c r="C77" s="12"/>
      <c r="D77" s="12"/>
      <c r="E77" s="12"/>
      <c r="F77" s="12"/>
      <c r="G77" s="12"/>
      <c r="H77" s="12"/>
      <c r="I77" s="1" t="s">
        <v>1338</v>
      </c>
      <c r="J77" s="2" t="s">
        <v>102</v>
      </c>
      <c r="K77" s="2" t="s">
        <v>103</v>
      </c>
      <c r="L77" s="1" t="s">
        <v>224</v>
      </c>
      <c r="M77" t="s">
        <v>279</v>
      </c>
      <c r="N77" t="s">
        <v>288</v>
      </c>
      <c r="O77" s="8" t="s">
        <v>280</v>
      </c>
      <c r="P77" s="6" t="s">
        <v>11</v>
      </c>
      <c r="Q77" s="1" t="s">
        <v>736</v>
      </c>
      <c r="R77" s="1" t="s">
        <v>1106</v>
      </c>
      <c r="S77" s="1" t="s">
        <v>1107</v>
      </c>
      <c r="T77" s="33" t="s">
        <v>32</v>
      </c>
      <c r="U77" s="34" t="s">
        <v>32</v>
      </c>
      <c r="V77" s="1" t="s">
        <v>975</v>
      </c>
      <c r="W77" t="s">
        <v>980</v>
      </c>
      <c r="X77" t="s">
        <v>594</v>
      </c>
      <c r="Y77" t="s">
        <v>595</v>
      </c>
      <c r="Z77" s="1" t="s">
        <v>984</v>
      </c>
    </row>
    <row r="78" spans="1:26" s="27" customFormat="1" ht="14.4">
      <c r="A78" s="26" t="s">
        <v>552</v>
      </c>
      <c r="B78" s="26"/>
      <c r="C78" s="26"/>
      <c r="D78" s="26"/>
      <c r="E78" s="26"/>
      <c r="F78" s="26"/>
      <c r="G78" s="26"/>
      <c r="H78" s="26"/>
      <c r="I78" s="27" t="s">
        <v>1687</v>
      </c>
      <c r="J78" s="27" t="s">
        <v>31</v>
      </c>
      <c r="K78" s="27" t="s">
        <v>132</v>
      </c>
      <c r="L78" s="27" t="s">
        <v>223</v>
      </c>
      <c r="M78" s="27" t="s">
        <v>584</v>
      </c>
      <c r="O78" s="70" t="s">
        <v>581</v>
      </c>
      <c r="P78" s="29" t="s">
        <v>10</v>
      </c>
      <c r="Q78" s="27" t="s">
        <v>733</v>
      </c>
      <c r="T78" s="29" t="s">
        <v>32</v>
      </c>
      <c r="U78" s="29" t="s">
        <v>32</v>
      </c>
    </row>
    <row r="79" spans="1:26">
      <c r="A79" s="12" t="s">
        <v>544</v>
      </c>
      <c r="B79" s="13" t="s">
        <v>780</v>
      </c>
      <c r="C79" s="13" t="s">
        <v>780</v>
      </c>
      <c r="D79" s="12"/>
      <c r="E79" s="12"/>
      <c r="F79" s="12"/>
      <c r="G79" s="12"/>
      <c r="H79" s="12"/>
      <c r="I79" s="1" t="s">
        <v>1339</v>
      </c>
      <c r="J79" s="2" t="s">
        <v>31</v>
      </c>
      <c r="K79" s="1" t="s">
        <v>440</v>
      </c>
      <c r="L79" s="1"/>
      <c r="O79" s="9">
        <v>29972</v>
      </c>
      <c r="P79" s="6" t="s">
        <v>10</v>
      </c>
      <c r="Q79" s="1" t="s">
        <v>1154</v>
      </c>
      <c r="R79" t="s">
        <v>780</v>
      </c>
      <c r="S79" t="s">
        <v>1153</v>
      </c>
      <c r="T79" s="33" t="s">
        <v>32</v>
      </c>
      <c r="U79" s="34" t="s">
        <v>32</v>
      </c>
      <c r="V79" s="1" t="s">
        <v>975</v>
      </c>
      <c r="W79" t="s">
        <v>980</v>
      </c>
      <c r="X79" t="s">
        <v>594</v>
      </c>
      <c r="Y79" t="s">
        <v>595</v>
      </c>
      <c r="Z79" s="1" t="s">
        <v>984</v>
      </c>
    </row>
    <row r="80" spans="1:26">
      <c r="A80" s="12" t="s">
        <v>2082</v>
      </c>
      <c r="B80" s="13" t="s">
        <v>780</v>
      </c>
      <c r="C80" s="13" t="s">
        <v>780</v>
      </c>
      <c r="D80" s="12"/>
      <c r="E80" s="12"/>
      <c r="F80" s="12"/>
      <c r="G80" s="12"/>
      <c r="H80" s="12"/>
      <c r="I80" s="1" t="s">
        <v>2080</v>
      </c>
      <c r="J80" s="2" t="s">
        <v>1490</v>
      </c>
      <c r="K80" s="2" t="s">
        <v>534</v>
      </c>
      <c r="L80" s="1"/>
      <c r="M80" t="s">
        <v>583</v>
      </c>
      <c r="O80" s="9">
        <v>31415</v>
      </c>
      <c r="P80" s="6" t="s">
        <v>10</v>
      </c>
      <c r="T80" s="33" t="s">
        <v>32</v>
      </c>
      <c r="U80" s="34" t="s">
        <v>32</v>
      </c>
    </row>
    <row r="81" spans="1:26">
      <c r="A81" s="12" t="s">
        <v>116</v>
      </c>
      <c r="B81" s="12"/>
      <c r="C81" s="12"/>
      <c r="D81" s="12"/>
      <c r="E81" s="12"/>
      <c r="F81" s="12"/>
      <c r="G81" s="12"/>
      <c r="H81" s="12"/>
      <c r="I81" s="1" t="s">
        <v>1339</v>
      </c>
      <c r="J81" s="2" t="s">
        <v>31</v>
      </c>
      <c r="K81" s="2" t="s">
        <v>440</v>
      </c>
      <c r="L81" s="1"/>
      <c r="M81" t="s">
        <v>15</v>
      </c>
      <c r="O81" s="8" t="s">
        <v>16</v>
      </c>
      <c r="P81" s="6" t="s">
        <v>10</v>
      </c>
      <c r="Q81" s="1" t="s">
        <v>1156</v>
      </c>
      <c r="R81" t="s">
        <v>780</v>
      </c>
      <c r="S81" t="s">
        <v>1155</v>
      </c>
      <c r="T81" s="33" t="s">
        <v>32</v>
      </c>
      <c r="U81" s="34" t="s">
        <v>32</v>
      </c>
      <c r="V81" s="1" t="s">
        <v>975</v>
      </c>
      <c r="W81" t="s">
        <v>980</v>
      </c>
      <c r="X81" t="s">
        <v>594</v>
      </c>
      <c r="Y81" t="s">
        <v>595</v>
      </c>
      <c r="Z81" s="1" t="s">
        <v>984</v>
      </c>
    </row>
    <row r="82" spans="1:26" s="27" customFormat="1" ht="14.4">
      <c r="A82" s="26" t="s">
        <v>543</v>
      </c>
      <c r="B82" s="26"/>
      <c r="C82" s="26"/>
      <c r="D82" s="26"/>
      <c r="E82" s="26"/>
      <c r="F82" s="26"/>
      <c r="G82" s="26"/>
      <c r="H82" s="26"/>
      <c r="I82" s="27" t="s">
        <v>1688</v>
      </c>
      <c r="J82" s="27" t="s">
        <v>31</v>
      </c>
      <c r="K82" s="27" t="s">
        <v>534</v>
      </c>
      <c r="L82" s="27" t="s">
        <v>225</v>
      </c>
      <c r="M82" s="27" t="s">
        <v>15</v>
      </c>
      <c r="O82" s="28">
        <v>31034</v>
      </c>
      <c r="P82" s="29" t="s">
        <v>10</v>
      </c>
      <c r="Q82" s="27" t="s">
        <v>1676</v>
      </c>
      <c r="T82" s="29" t="s">
        <v>32</v>
      </c>
      <c r="U82" s="29" t="s">
        <v>32</v>
      </c>
    </row>
    <row r="83" spans="1:26">
      <c r="A83" s="12" t="s">
        <v>592</v>
      </c>
      <c r="B83" s="12"/>
      <c r="C83" s="12"/>
      <c r="D83" s="12"/>
      <c r="E83" s="12"/>
      <c r="F83" s="12"/>
      <c r="G83" s="12"/>
      <c r="H83" s="12"/>
      <c r="I83" s="1" t="s">
        <v>1679</v>
      </c>
      <c r="J83" s="2" t="s">
        <v>512</v>
      </c>
      <c r="K83" s="2" t="s">
        <v>398</v>
      </c>
      <c r="L83" s="1" t="s">
        <v>579</v>
      </c>
      <c r="O83" s="9"/>
      <c r="P83" s="6"/>
      <c r="Q83" t="s">
        <v>733</v>
      </c>
      <c r="T83" s="33" t="s">
        <v>32</v>
      </c>
      <c r="U83" s="34" t="s">
        <v>32</v>
      </c>
    </row>
    <row r="84" spans="1:26">
      <c r="A84" s="12" t="s">
        <v>489</v>
      </c>
      <c r="B84" s="12"/>
      <c r="C84" s="12"/>
      <c r="D84" s="12"/>
      <c r="E84" s="12"/>
      <c r="F84" s="12"/>
      <c r="G84" s="12"/>
      <c r="H84" s="12"/>
      <c r="I84" s="1" t="s">
        <v>1685</v>
      </c>
      <c r="J84" s="2" t="s">
        <v>102</v>
      </c>
      <c r="K84" s="2" t="s">
        <v>537</v>
      </c>
      <c r="L84" t="s">
        <v>573</v>
      </c>
      <c r="O84" s="9"/>
      <c r="P84" s="6"/>
      <c r="T84" s="33" t="s">
        <v>32</v>
      </c>
      <c r="U84" s="34" t="s">
        <v>32</v>
      </c>
    </row>
    <row r="85" spans="1:26">
      <c r="A85" s="12" t="s">
        <v>522</v>
      </c>
      <c r="B85" s="12"/>
      <c r="C85" s="12"/>
      <c r="D85" s="12"/>
      <c r="E85" s="12"/>
      <c r="F85" s="12"/>
      <c r="G85" s="12"/>
      <c r="H85" s="12"/>
      <c r="I85" s="1" t="s">
        <v>1689</v>
      </c>
      <c r="J85" s="2" t="s">
        <v>523</v>
      </c>
      <c r="K85" s="2" t="s">
        <v>531</v>
      </c>
      <c r="L85" t="s">
        <v>37</v>
      </c>
      <c r="O85" s="9"/>
      <c r="P85" s="6"/>
      <c r="R85" s="1" t="s">
        <v>1596</v>
      </c>
      <c r="T85" s="33" t="s">
        <v>32</v>
      </c>
      <c r="U85" s="34" t="s">
        <v>32</v>
      </c>
    </row>
    <row r="86" spans="1:26">
      <c r="A86" s="12" t="s">
        <v>520</v>
      </c>
      <c r="B86" s="12"/>
      <c r="C86" s="12"/>
      <c r="D86" s="12"/>
      <c r="E86" s="12"/>
      <c r="F86" s="12"/>
      <c r="G86" s="12"/>
      <c r="H86" s="12"/>
      <c r="I86" s="1" t="s">
        <v>1254</v>
      </c>
      <c r="J86" s="2" t="s">
        <v>54</v>
      </c>
      <c r="K86" s="2" t="s">
        <v>55</v>
      </c>
      <c r="L86" s="1" t="s">
        <v>234</v>
      </c>
      <c r="O86" s="9"/>
      <c r="P86" s="6"/>
      <c r="R86" s="1" t="s">
        <v>1595</v>
      </c>
      <c r="T86" s="33" t="s">
        <v>32</v>
      </c>
      <c r="U86" s="34" t="s">
        <v>32</v>
      </c>
    </row>
    <row r="87" spans="1:26">
      <c r="A87" s="12" t="s">
        <v>540</v>
      </c>
      <c r="B87" s="12"/>
      <c r="C87" s="12"/>
      <c r="D87" s="12"/>
      <c r="E87" s="12"/>
      <c r="F87" s="12"/>
      <c r="G87" s="12"/>
      <c r="H87" s="12"/>
      <c r="I87" s="1" t="s">
        <v>1306</v>
      </c>
      <c r="J87" s="2" t="s">
        <v>102</v>
      </c>
      <c r="K87" s="2" t="s">
        <v>103</v>
      </c>
      <c r="L87" t="s">
        <v>237</v>
      </c>
      <c r="O87" s="9"/>
      <c r="P87" s="6" t="s">
        <v>11</v>
      </c>
      <c r="T87" s="33" t="s">
        <v>32</v>
      </c>
      <c r="U87" s="34" t="s">
        <v>32</v>
      </c>
    </row>
    <row r="88" spans="1:26">
      <c r="A88" s="12" t="s">
        <v>538</v>
      </c>
      <c r="B88" s="12"/>
      <c r="C88" s="12"/>
      <c r="D88" s="12"/>
      <c r="E88" s="12"/>
      <c r="F88" s="12"/>
      <c r="G88" s="12"/>
      <c r="H88" s="12"/>
      <c r="I88" s="1" t="s">
        <v>1306</v>
      </c>
      <c r="J88" s="2" t="s">
        <v>102</v>
      </c>
      <c r="K88" s="2" t="s">
        <v>103</v>
      </c>
      <c r="L88" t="s">
        <v>237</v>
      </c>
      <c r="O88" s="9"/>
      <c r="P88" s="6" t="s">
        <v>11</v>
      </c>
      <c r="T88" s="33" t="s">
        <v>32</v>
      </c>
      <c r="U88" s="34" t="s">
        <v>32</v>
      </c>
    </row>
    <row r="89" spans="1:26">
      <c r="A89" s="12" t="s">
        <v>507</v>
      </c>
      <c r="B89" s="12"/>
      <c r="C89" s="12"/>
      <c r="D89" s="12"/>
      <c r="E89" s="12"/>
      <c r="F89" s="12"/>
      <c r="G89" s="12"/>
      <c r="H89" s="12"/>
      <c r="I89" s="1" t="s">
        <v>1306</v>
      </c>
      <c r="J89" s="2" t="s">
        <v>102</v>
      </c>
      <c r="K89" s="2" t="s">
        <v>103</v>
      </c>
      <c r="L89" t="s">
        <v>237</v>
      </c>
      <c r="O89" s="9"/>
      <c r="P89" s="6" t="s">
        <v>11</v>
      </c>
      <c r="T89" s="33" t="s">
        <v>32</v>
      </c>
      <c r="U89" s="34" t="s">
        <v>32</v>
      </c>
    </row>
    <row r="90" spans="1:26">
      <c r="A90" s="12" t="s">
        <v>539</v>
      </c>
      <c r="B90" s="12"/>
      <c r="C90" s="12"/>
      <c r="D90" s="12"/>
      <c r="E90" s="12"/>
      <c r="F90" s="12"/>
      <c r="G90" s="12"/>
      <c r="H90" s="12"/>
      <c r="I90" s="1" t="s">
        <v>1306</v>
      </c>
      <c r="J90" s="2" t="s">
        <v>102</v>
      </c>
      <c r="K90" s="2" t="s">
        <v>103</v>
      </c>
      <c r="L90" t="s">
        <v>237</v>
      </c>
      <c r="O90" s="9"/>
      <c r="P90" s="6" t="s">
        <v>11</v>
      </c>
      <c r="T90" s="33" t="s">
        <v>32</v>
      </c>
      <c r="U90" s="34" t="s">
        <v>32</v>
      </c>
    </row>
    <row r="91" spans="1:26">
      <c r="A91" s="12" t="s">
        <v>505</v>
      </c>
      <c r="B91" s="12"/>
      <c r="C91" s="12"/>
      <c r="D91" s="12"/>
      <c r="E91" s="12"/>
      <c r="F91" s="12"/>
      <c r="G91" s="12"/>
      <c r="H91" s="12"/>
      <c r="I91" s="1" t="s">
        <v>1690</v>
      </c>
      <c r="J91" s="2" t="s">
        <v>102</v>
      </c>
      <c r="K91" s="2" t="s">
        <v>126</v>
      </c>
      <c r="L91" s="1" t="s">
        <v>230</v>
      </c>
      <c r="O91" s="9"/>
      <c r="P91" s="6"/>
      <c r="T91" s="33" t="s">
        <v>32</v>
      </c>
      <c r="U91" s="34" t="s">
        <v>32</v>
      </c>
    </row>
    <row r="92" spans="1:26">
      <c r="A92" s="12" t="s">
        <v>515</v>
      </c>
      <c r="B92" s="12"/>
      <c r="C92" s="12"/>
      <c r="D92" s="12"/>
      <c r="E92" s="12"/>
      <c r="F92" s="12"/>
      <c r="G92" s="12"/>
      <c r="H92" s="12"/>
      <c r="I92" s="1" t="s">
        <v>1690</v>
      </c>
      <c r="J92" s="2" t="s">
        <v>102</v>
      </c>
      <c r="K92" s="2" t="s">
        <v>126</v>
      </c>
      <c r="L92" s="1" t="s">
        <v>230</v>
      </c>
      <c r="O92" s="9"/>
      <c r="P92" s="6"/>
      <c r="R92" s="1" t="s">
        <v>1540</v>
      </c>
      <c r="T92" s="33" t="s">
        <v>32</v>
      </c>
      <c r="U92" s="34" t="s">
        <v>32</v>
      </c>
    </row>
    <row r="93" spans="1:26">
      <c r="A93" s="12" t="s">
        <v>555</v>
      </c>
      <c r="B93" s="12"/>
      <c r="C93" s="12"/>
      <c r="D93" s="12"/>
      <c r="E93" s="12"/>
      <c r="F93" s="12"/>
      <c r="G93" s="12"/>
      <c r="H93" s="12"/>
      <c r="I93" s="1" t="s">
        <v>1690</v>
      </c>
      <c r="J93" s="2" t="s">
        <v>102</v>
      </c>
      <c r="K93" s="2" t="s">
        <v>126</v>
      </c>
      <c r="L93" s="1" t="s">
        <v>230</v>
      </c>
      <c r="O93" s="9"/>
      <c r="P93" s="6"/>
      <c r="T93" s="33" t="s">
        <v>32</v>
      </c>
      <c r="U93" s="34" t="s">
        <v>32</v>
      </c>
    </row>
    <row r="94" spans="1:26">
      <c r="A94" s="12" t="s">
        <v>506</v>
      </c>
      <c r="B94" s="12"/>
      <c r="C94" s="12"/>
      <c r="D94" s="12"/>
      <c r="E94" s="12"/>
      <c r="F94" s="12"/>
      <c r="G94" s="12"/>
      <c r="H94" s="12"/>
      <c r="I94" s="1" t="s">
        <v>1685</v>
      </c>
      <c r="J94" s="2" t="s">
        <v>102</v>
      </c>
      <c r="K94" s="2" t="s">
        <v>537</v>
      </c>
      <c r="L94" t="s">
        <v>573</v>
      </c>
      <c r="O94" s="9"/>
      <c r="P94" s="6"/>
      <c r="T94" s="33" t="s">
        <v>32</v>
      </c>
      <c r="U94" s="34" t="s">
        <v>32</v>
      </c>
    </row>
    <row r="95" spans="1:26">
      <c r="A95" s="12" t="s">
        <v>513</v>
      </c>
      <c r="B95" s="12"/>
      <c r="C95" s="12"/>
      <c r="D95" s="12"/>
      <c r="E95" s="12"/>
      <c r="F95" s="12"/>
      <c r="G95" s="12"/>
      <c r="H95" s="12"/>
      <c r="I95" s="1" t="s">
        <v>1691</v>
      </c>
      <c r="J95" s="2" t="s">
        <v>102</v>
      </c>
      <c r="K95" s="2" t="s">
        <v>514</v>
      </c>
      <c r="L95" t="s">
        <v>574</v>
      </c>
      <c r="O95" s="9"/>
      <c r="P95" s="6"/>
      <c r="R95" s="1" t="s">
        <v>1594</v>
      </c>
      <c r="T95" s="33" t="s">
        <v>32</v>
      </c>
      <c r="U95" s="34" t="s">
        <v>32</v>
      </c>
    </row>
    <row r="96" spans="1:26">
      <c r="A96" s="12" t="s">
        <v>554</v>
      </c>
      <c r="B96" s="12"/>
      <c r="C96" s="12"/>
      <c r="D96" s="12"/>
      <c r="E96" s="12"/>
      <c r="F96" s="12"/>
      <c r="G96" s="12"/>
      <c r="H96" s="12"/>
      <c r="I96" s="1" t="s">
        <v>1333</v>
      </c>
      <c r="J96" s="2" t="s">
        <v>31</v>
      </c>
      <c r="K96" s="2" t="s">
        <v>451</v>
      </c>
      <c r="L96" s="1"/>
      <c r="M96" t="s">
        <v>124</v>
      </c>
      <c r="O96" s="8">
        <v>1994</v>
      </c>
      <c r="P96" s="6" t="s">
        <v>123</v>
      </c>
      <c r="Q96" s="1" t="s">
        <v>1150</v>
      </c>
      <c r="R96" t="s">
        <v>780</v>
      </c>
      <c r="S96" t="s">
        <v>1149</v>
      </c>
      <c r="T96" s="33" t="s">
        <v>32</v>
      </c>
      <c r="U96" s="34" t="s">
        <v>32</v>
      </c>
      <c r="V96" t="s">
        <v>975</v>
      </c>
      <c r="W96" t="s">
        <v>980</v>
      </c>
      <c r="X96" t="s">
        <v>594</v>
      </c>
      <c r="Y96" t="s">
        <v>595</v>
      </c>
      <c r="Z96" t="s">
        <v>984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34"/>
  <sheetViews>
    <sheetView topLeftCell="A113" workbookViewId="0">
      <selection activeCell="A134" sqref="A134"/>
    </sheetView>
  </sheetViews>
  <sheetFormatPr defaultRowHeight="13.2"/>
  <cols>
    <col min="4" max="4" width="21.44140625" customWidth="1"/>
    <col min="8" max="8" width="11.44140625" customWidth="1"/>
    <col min="11" max="11" width="11" customWidth="1"/>
    <col min="13" max="13" width="2.44140625" customWidth="1"/>
    <col min="14" max="14" width="3.33203125" customWidth="1"/>
    <col min="20" max="20" width="3" customWidth="1"/>
    <col min="21" max="21" width="2.88671875" customWidth="1"/>
    <col min="22" max="22" width="8.33203125" style="8" customWidth="1"/>
    <col min="23" max="23" width="23.5546875" style="45" customWidth="1"/>
    <col min="24" max="24" width="23.109375" customWidth="1"/>
    <col min="25" max="25" width="18" customWidth="1"/>
  </cols>
  <sheetData>
    <row r="1" spans="1:25" s="52" customFormat="1" ht="27.6" customHeight="1">
      <c r="A1" s="46" t="s">
        <v>0</v>
      </c>
      <c r="B1" s="47" t="s">
        <v>33</v>
      </c>
      <c r="C1" s="47" t="s">
        <v>1</v>
      </c>
      <c r="D1" s="47" t="s">
        <v>2</v>
      </c>
      <c r="E1" s="47" t="s">
        <v>25</v>
      </c>
      <c r="F1" s="47" t="s">
        <v>5</v>
      </c>
      <c r="G1" s="47" t="s">
        <v>6</v>
      </c>
      <c r="H1" s="48" t="s">
        <v>4</v>
      </c>
      <c r="I1" s="49" t="s">
        <v>8</v>
      </c>
      <c r="J1" s="47" t="s">
        <v>7</v>
      </c>
      <c r="K1" s="47" t="s">
        <v>735</v>
      </c>
      <c r="L1" s="47" t="s">
        <v>999</v>
      </c>
      <c r="M1" s="50" t="s">
        <v>32</v>
      </c>
      <c r="N1" s="51" t="s">
        <v>32</v>
      </c>
      <c r="O1" s="47" t="s">
        <v>974</v>
      </c>
      <c r="P1" s="47" t="s">
        <v>976</v>
      </c>
      <c r="Q1" s="47" t="s">
        <v>977</v>
      </c>
      <c r="R1" s="47" t="s">
        <v>978</v>
      </c>
      <c r="S1" s="47" t="s">
        <v>979</v>
      </c>
      <c r="U1" s="53"/>
      <c r="V1" s="54" t="s">
        <v>1342</v>
      </c>
      <c r="W1" s="55" t="s">
        <v>1343</v>
      </c>
      <c r="X1" s="55" t="s">
        <v>1346</v>
      </c>
      <c r="Y1" s="55" t="s">
        <v>1479</v>
      </c>
    </row>
    <row r="2" spans="1:25">
      <c r="A2" s="12" t="s">
        <v>63</v>
      </c>
      <c r="B2" s="1" t="s">
        <v>1242</v>
      </c>
      <c r="C2" s="2" t="s">
        <v>64</v>
      </c>
      <c r="D2" s="2" t="s">
        <v>65</v>
      </c>
      <c r="E2" s="1" t="s">
        <v>241</v>
      </c>
      <c r="F2" t="s">
        <v>247</v>
      </c>
      <c r="G2" t="s">
        <v>244</v>
      </c>
      <c r="H2" s="9">
        <v>36774</v>
      </c>
      <c r="I2" s="6" t="s">
        <v>11</v>
      </c>
      <c r="J2" t="s">
        <v>255</v>
      </c>
      <c r="K2" t="s">
        <v>780</v>
      </c>
      <c r="L2" t="s">
        <v>1000</v>
      </c>
      <c r="M2" s="33" t="s">
        <v>32</v>
      </c>
      <c r="N2" s="34" t="s">
        <v>32</v>
      </c>
      <c r="O2" t="s">
        <v>975</v>
      </c>
      <c r="P2" t="s">
        <v>980</v>
      </c>
      <c r="Q2" t="s">
        <v>593</v>
      </c>
      <c r="R2" t="s">
        <v>981</v>
      </c>
      <c r="S2" t="s">
        <v>981</v>
      </c>
      <c r="V2" s="56" t="s">
        <v>1347</v>
      </c>
      <c r="W2" s="13" t="str">
        <f>CONCATENATE("SH",V2,".vgFU_",K2,"_refs")</f>
        <v>SH999001.vgFU_yes_refs</v>
      </c>
      <c r="X2" s="12" t="str">
        <f>CONCATENATE("&gt;",W2,"#",L2)</f>
        <v>&gt;SH999001.vgFU_yes_refs#GTAACAAGGTTTCCGTAGGTGAACCTGCGGAAGGATCATTAACGAGACTTTTGGTTGAAATATTACCGAAACCTCCACCCATTGTTTATGATATGCTGTTATAGCAGCTTTGGCAGGACGGCCGTAAAAAAGCCGACTGGATTGACGTGAGTCGACTAGTTTTGTGCCTGCCAAAGTAAACTTATCTAACTCTTGAATGAAATTTGAAGTCTGATATATAAATTTTGAAAATAAATCAAAACTTTCAACAACGGATCTCTTGGTTCTGGCATCGATGAAGAACGCAGCGAAATGCGATAAGTAATGTGAATTGCAGAATTCAGCGAATCATCGAATCTTTGAACGCACATTGCGCCTCTTGGTATTCCTTGAGGCATGCCTGTTCGAGCGTCGTTTTGACCATAAGGCTTTGCCTTGAGTTGAGTTTTTTGGGACGGTTAGTGGTAAAACATGAAAGTCCCAAAACTCCAAACATGTTGGCGTCTGATTTTTGGCCAAAAACACAGCGATATGTGTTTGGAAATCCATAAAGAATGACAGCCAATGCCTAAAACTAAAAAGGTCGACCTCGAATCAAGCAAGACTACCCACTGAACTTAAGCATATCAATAAGTGGAGGAAA</v>
      </c>
      <c r="Y2" t="str">
        <f>CONCATENATE(W2,"@","k__",O2,";p__",P2,";c__",Q2,";o__",R2,";f__",S2,";g__",C2,";s__",C2," ",D2)</f>
        <v>SH999001.vgFU_yes_refs@k__Fungi;p__Ascomycota;c__Dothideomycetes;o__Incertae sedis;f__Incertae sedis;g__Triscelophorus;s__Triscelophorus konajensis</v>
      </c>
    </row>
    <row r="3" spans="1:25">
      <c r="A3" s="12" t="s">
        <v>58</v>
      </c>
      <c r="B3" s="1" t="s">
        <v>1243</v>
      </c>
      <c r="C3" s="2" t="s">
        <v>60</v>
      </c>
      <c r="D3" s="2" t="s">
        <v>59</v>
      </c>
      <c r="E3" s="1" t="s">
        <v>226</v>
      </c>
      <c r="F3" t="s">
        <v>248</v>
      </c>
      <c r="G3" t="s">
        <v>254</v>
      </c>
      <c r="H3" s="9">
        <v>36774</v>
      </c>
      <c r="I3" s="6" t="s">
        <v>11</v>
      </c>
      <c r="K3" t="s">
        <v>780</v>
      </c>
      <c r="L3" t="s">
        <v>1030</v>
      </c>
      <c r="M3" s="33" t="s">
        <v>32</v>
      </c>
      <c r="N3" s="34" t="s">
        <v>32</v>
      </c>
      <c r="O3" t="s">
        <v>975</v>
      </c>
      <c r="P3" t="s">
        <v>980</v>
      </c>
      <c r="Q3" t="s">
        <v>594</v>
      </c>
      <c r="R3" t="s">
        <v>595</v>
      </c>
      <c r="S3" t="s">
        <v>982</v>
      </c>
      <c r="V3" s="56" t="s">
        <v>1348</v>
      </c>
      <c r="W3" s="13" t="str">
        <f t="shared" ref="W3:W66" si="0">CONCATENATE("SH",V3,".vgFU_",K3,"_refs")</f>
        <v>SH999002.vgFU_yes_refs</v>
      </c>
      <c r="X3" s="12" t="str">
        <f t="shared" ref="X3:X66" si="1">CONCATENATE("&gt;",W3,"#",L3)</f>
        <v>&gt;SH999002.vgFU_yes_refs#AACAAGGTTTCCGTAGGTGAACCTGCGGAAGGATCATTAAAAAGCGATACCGAAAGGTACCCGCACCCGTGTCTACATACTCTTGTTGCTTTGGCAGGCCGTGGTCTTCCACTGTGGGCTCTGCCTGCATGTGCCTGCCAGAGGACCAAACTCTGAATTTTAGTGATGTCTGAGTACTATATAATAGTTAAAACTTTCAACAACGGATCTCTTGGTTCTGGCATCGATGAAGAACGCAGCGAAATGCGATAAGTAATGTGAATTGCAGAATTCAGTGAATCATCGAATCTTTGAACGCACATTGCGCCCTGTGGTATTCCGCAGGGCATGCCTGTTCGAGCGTCATTATAACCACTCAAGCCTGGCTTGGTATTGGAGTTCGCGGTCTCGCGGCTTCTAAAATCAGTGGCGGTGCCGGTTGGCTCTAAGCGTAGTAATTTTTCTCGCTATTGAGTTCCTCCGGTTGCTTGCCAGAACCCCCAAAGTTTTTTAAGGTTGACCTCGGATCAGGTAGGGATACCCGCTGAACTTAAGCATATCAATAAGCGGAGGAAA</v>
      </c>
      <c r="Y3" t="str">
        <f t="shared" ref="Y3:Y66" si="2">CONCATENATE(W3,"@","k__",O3,";p__",P3,";c__",Q3,";o__",R3,";f__",S3,";g__",C3,";s__",C3," ",D3)</f>
        <v>SH999002.vgFU_yes_refs@k__Fungi;p__Ascomycota;c__Leotiomycetes;o__Helotiales;f__Dermateaceae;g__Casaresia;s__Casaresia sphagnorum</v>
      </c>
    </row>
    <row r="4" spans="1:25">
      <c r="A4" s="12" t="s">
        <v>83</v>
      </c>
      <c r="B4" s="1" t="s">
        <v>1244</v>
      </c>
      <c r="C4" s="2" t="s">
        <v>69</v>
      </c>
      <c r="D4" s="2" t="s">
        <v>70</v>
      </c>
      <c r="E4" s="1" t="s">
        <v>35</v>
      </c>
      <c r="F4" t="s">
        <v>246</v>
      </c>
      <c r="G4" t="s">
        <v>244</v>
      </c>
      <c r="H4" s="9">
        <v>36774</v>
      </c>
      <c r="I4" s="6" t="s">
        <v>11</v>
      </c>
      <c r="K4" t="s">
        <v>780</v>
      </c>
      <c r="L4" t="s">
        <v>1058</v>
      </c>
      <c r="M4" s="33" t="s">
        <v>32</v>
      </c>
      <c r="N4" s="34" t="s">
        <v>32</v>
      </c>
      <c r="O4" s="1" t="s">
        <v>975</v>
      </c>
      <c r="P4" s="1" t="s">
        <v>980</v>
      </c>
      <c r="Q4" t="s">
        <v>594</v>
      </c>
      <c r="R4" t="s">
        <v>595</v>
      </c>
      <c r="S4" t="s">
        <v>984</v>
      </c>
      <c r="V4" s="56" t="s">
        <v>1349</v>
      </c>
      <c r="W4" s="13" t="str">
        <f t="shared" si="0"/>
        <v>SH999003.vgFU_yes_refs</v>
      </c>
      <c r="X4" s="12" t="str">
        <f t="shared" si="1"/>
        <v>&gt;SH999003.vgFU_yes_refs#GTAACAAGGTTTCCGTAGGTGAACCTGCGGAAGGATCATTACAGAGTTCATGCCCTCACGGGTAGATCTCCCACCCTTGAATATTATACCTTCGTTGCTTTGGCAGGCCGTGGAAACACCATGGGCTCCGGCTGATGCGTGCCTGCCAGAGGAAACAAACTCTGTTTTTAGTGATGTCTGAGTACTATATAATAGTTAAAACTTTCAACAACGGATCTCTTGGTTCTGGCATCGATGAAGAACGCAGCGAAATGCGATAAGTAATGTGAATTGCAGAATTCAGTGAATCATCGAATCTTTGAACGCACATTGCGCCCCGTGGTATTCCGCGGGGCATGCCTGTTCGAGCGTCATTTCAACCCATCAAGCCTCGGCTTGGTCTTGGGGCCTGCGGTTCCGCAGCCTCTAAACTCAGTGGCGGTGCTATTGAGCTCTGAGCGTAGTAATTCTTCTCGCTATAGGGTCTCGGTGGTTACTTGCCAGCAACCCCCAATTTTTATCAGGTTGACCTCGGATCAGGTAGGGATACCCGCTGAACTTAAGCATATCAATAAGCGGAGGAAA</v>
      </c>
      <c r="Y4" t="str">
        <f t="shared" si="2"/>
        <v>SH999003.vgFU_yes_refs@k__Fungi;p__Ascomycota;c__Leotiomycetes;o__Helotiales;f__Helotiaceae;g__Fontanospora;s__Fontanospora alternibrachiata</v>
      </c>
    </row>
    <row r="5" spans="1:25">
      <c r="A5" s="12" t="s">
        <v>78</v>
      </c>
      <c r="B5" s="1" t="s">
        <v>1245</v>
      </c>
      <c r="C5" s="2" t="s">
        <v>167</v>
      </c>
      <c r="D5" s="2" t="s">
        <v>168</v>
      </c>
      <c r="E5" s="1" t="s">
        <v>1547</v>
      </c>
      <c r="F5" t="s">
        <v>250</v>
      </c>
      <c r="G5" t="s">
        <v>249</v>
      </c>
      <c r="H5" s="9">
        <v>36844</v>
      </c>
      <c r="I5" s="6" t="s">
        <v>11</v>
      </c>
      <c r="J5" s="1" t="s">
        <v>1549</v>
      </c>
      <c r="K5" t="s">
        <v>780</v>
      </c>
      <c r="L5" t="s">
        <v>1059</v>
      </c>
      <c r="M5" s="33" t="s">
        <v>32</v>
      </c>
      <c r="N5" s="34" t="s">
        <v>32</v>
      </c>
      <c r="O5" t="s">
        <v>975</v>
      </c>
      <c r="P5" t="s">
        <v>980</v>
      </c>
      <c r="Q5" t="s">
        <v>594</v>
      </c>
      <c r="R5" t="s">
        <v>595</v>
      </c>
      <c r="S5" t="s">
        <v>1013</v>
      </c>
      <c r="V5" s="56" t="s">
        <v>1350</v>
      </c>
      <c r="W5" s="13" t="str">
        <f t="shared" si="0"/>
        <v>SH999004.vgFU_yes_refs</v>
      </c>
      <c r="X5" s="12" t="str">
        <f t="shared" si="1"/>
        <v>&gt;SH999004.vgFU_yes_refs#AACAAGGTTTCCGTAGGTGAACCTGCGGAAGGATCATTACAGAGAACTTGCCCTTCGGGGTAGATCTCCCACCCTGTGTTTACGTTACCATTGTTGCTTTGACGGGCCCGTCCCTCGGGACCGCCGGCTCCGGCTGGCCCGTGCCCGTCAGAGGACCCAAAACTCTTGTTTAAACGTCGTCTGAGTACTATATAATAGTTAAAACTTTCAACAACGGATCTCTTGGTTCTGGCATCGATGAAGAACGCAGCGAAATGCGATAAGTAATGTGAATTGCAGAATTCAGTGAATCATCGAATCTTTGAACGCACATTGCGCCCTCTGGTATTCCGGGGGGCATGCCTGTTCGAGCGTCATTACAACCCTCAAGCTCTGCTTGGTATTGGGTGCCGCCCCCCACGGGGCGCGCCTTAAAGACAGTGGCGGTGCCGTCCGGCTCCAAGCGTAGTAATTCTTCTCGCTCTGGAGGACCGGTCGTGTGCTTGCCAGCAACCCCCAATTTTTTCAGGTTGACCTCGGATCAGGTAGGGATACCCGCTGAACTTAAGCATATCAATAAGCGGAGGAAA</v>
      </c>
      <c r="Y5" t="str">
        <f t="shared" si="2"/>
        <v>SH999004.vgFU_yes_refs@k__Fungi;p__Ascomycota;c__Leotiomycetes;o__Helotiales;f__Leotiaceae;g__Flagellospora;s__Flagellospora fusarioides</v>
      </c>
    </row>
    <row r="6" spans="1:25">
      <c r="A6" s="12" t="s">
        <v>112</v>
      </c>
      <c r="B6" s="1" t="s">
        <v>1246</v>
      </c>
      <c r="C6" s="2" t="s">
        <v>1173</v>
      </c>
      <c r="D6" s="2" t="s">
        <v>193</v>
      </c>
      <c r="E6" s="1" t="s">
        <v>1174</v>
      </c>
      <c r="F6" t="s">
        <v>247</v>
      </c>
      <c r="G6" t="s">
        <v>251</v>
      </c>
      <c r="H6" s="9">
        <v>36875</v>
      </c>
      <c r="I6" s="6" t="s">
        <v>11</v>
      </c>
      <c r="J6" s="1" t="s">
        <v>1176</v>
      </c>
      <c r="K6" s="40" t="s">
        <v>780</v>
      </c>
      <c r="L6" t="s">
        <v>1175</v>
      </c>
      <c r="M6" s="33" t="s">
        <v>32</v>
      </c>
      <c r="N6" s="34" t="s">
        <v>32</v>
      </c>
      <c r="O6" t="s">
        <v>975</v>
      </c>
      <c r="P6" t="s">
        <v>980</v>
      </c>
      <c r="Q6" t="s">
        <v>594</v>
      </c>
      <c r="R6" t="s">
        <v>595</v>
      </c>
      <c r="S6" t="s">
        <v>984</v>
      </c>
      <c r="V6" s="56" t="s">
        <v>1351</v>
      </c>
      <c r="W6" s="13" t="str">
        <f t="shared" si="0"/>
        <v>SH999005.vgFU_yes_refs</v>
      </c>
      <c r="X6" s="12" t="str">
        <f t="shared" si="1"/>
        <v>&gt;SH999005.vgFU_yes_refs#AAAAGTCGTAACAAGGTTTCCGTAGGTGAACCTGCGGAAGGATCATTAACGATTCAACCACGTGGGGCCGTCGTCCGCGGCGCCCTGCAGTGTTTTTGGTGCTCGCGTCCCGCGTCTCGCGGTGACGCCAGTCACACTCACACCCTATGTCTACGTACCTTTGTTGCTTTGGTGGGCCGCGGCCTCCGCTGCGGGCCTCGCGCTCGCACGTGCCCGCCAGAGAACCCAACTCTTGATTTTAGTGATGTCTGAGTACTATATTTAATAGTTAAAACTTTCAACAACGGATCTCTTGGTTCTGGCATCGATGAAGAACGCAGCGAAATGCGATAAGTAATGTGAATTGCAGAATTCAGTGAATCATCGAATCTTTGAACGCACATTGCGCCCGCTGGTATTCCGGCGGGCATGCCTGTTCGAGCGTCATTATGACCAACTCACGCTCTGCGTGGTCCTGGGGTCCGCTGTCACGGCGGCCCTTAAACCCAGTGGCGGTGCCGTGCGGCTCTCAGCGTAGTAACTTATCTCGCTACAGGGTCCGTCCGGTGTTGGCCAGCAACCCCAACTATTTCTAGGTTGACCTCGGATCAGGTAGGGATACCCGCTGAACTTAAGCATATCAATAAAGCGGAGGAAAA</v>
      </c>
      <c r="Y6" t="str">
        <f t="shared" si="2"/>
        <v>SH999005.vgFU_yes_refs@k__Fungi;p__Ascomycota;c__Leotiomycetes;o__Helotiales;f__Helotiaceae;g__Hydrocina;s__Hydrocina chaetocladia</v>
      </c>
    </row>
    <row r="7" spans="1:25">
      <c r="A7" s="12" t="s">
        <v>43</v>
      </c>
      <c r="B7" s="1" t="s">
        <v>1247</v>
      </c>
      <c r="C7" s="2" t="s">
        <v>212</v>
      </c>
      <c r="D7" s="2" t="s">
        <v>44</v>
      </c>
      <c r="E7" s="1" t="s">
        <v>35</v>
      </c>
      <c r="F7" t="s">
        <v>247</v>
      </c>
      <c r="G7" t="s">
        <v>251</v>
      </c>
      <c r="H7" s="9"/>
      <c r="I7" s="6" t="s">
        <v>11</v>
      </c>
      <c r="K7" t="s">
        <v>780</v>
      </c>
      <c r="L7" t="s">
        <v>1033</v>
      </c>
      <c r="M7" s="33" t="s">
        <v>32</v>
      </c>
      <c r="N7" s="34" t="s">
        <v>32</v>
      </c>
      <c r="O7" t="s">
        <v>975</v>
      </c>
      <c r="P7" t="s">
        <v>980</v>
      </c>
      <c r="Q7" t="s">
        <v>594</v>
      </c>
      <c r="R7" t="s">
        <v>595</v>
      </c>
      <c r="S7" t="s">
        <v>981</v>
      </c>
      <c r="V7" s="56" t="s">
        <v>1352</v>
      </c>
      <c r="W7" s="13" t="str">
        <f t="shared" si="0"/>
        <v>SH999006.vgFU_yes_refs</v>
      </c>
      <c r="X7" s="12" t="str">
        <f t="shared" si="1"/>
        <v>&gt;SH999006.vgFU_yes_refs#ACAAGGTTACCTTCTGCTGCTAAGCTACGGAGACCTTGCACCCCGTAAGGGGAGGGAGCACGACTATAAACAGCGCTCGCCGCCTGCAAGTTGGCATTGCCAGCAACACAATCGAATTGCGGGGAACCCCTAAAGCTCACGCTACTCCCCAGCGGCCGAAAGGCTGCTGGCATAGTAAGAACGTGTGAGATGCTACAATGGGCGACCCGCAGCCAACCCCCTGAGGCGATTTCGCTATGGGGAAGGTTCACAGACTAAGTGATTGTGGGTACGATTAGTGGTCGTATCTAAGAGAGAGTCGGCCCCAGTACGAGAGTACAGGGACTTTAGCGTCCGTAGGTGAACCTGCGGAAGGATCATTACAGAGTTCATGCCCTCACGGGTAGATCTCCCACCCTTGAATATTATACCTTAGTTGCTTTGGTAGGCCGTGGAAACACTATGGGCTCCGGCTCGTACGTGCCTACCGAAGGAAACAAACTCTGTTTTTAGTGATGTCTGAGTACTATATAATAGTTAAAACTTTCAACAACGGATCTCTTGGTTCTGGCATCGATGAAGAACGCAGCGAAATGCGATAAGTAATGTGAATTGCAGAATTCAGTGAATCATCGAATCTTTGAACGCACATTGCGCCCCGTGGTATTCCGCGGGGCATGCCTGTTCGAGCGTCATTACAACCCCTCAAGCTCACGCTTGGTATTGGAGCATGCGGTTTCGCAGCCCCTAAACTCAGTGGCGGTGCCATCGAGCTCTGAGCGTAGTAAATTTTCTCGCTATAGTGTCTCGGTGGTTGCTTGCCAACAACCCCCCATTTTTATCAGGTTGACCTCGGATCAGGTAGGGATACCCGCTGAACTT</v>
      </c>
      <c r="Y7" t="str">
        <f t="shared" si="2"/>
        <v>SH999006.vgFU_yes_refs@k__Fungi;p__Ascomycota;c__Leotiomycetes;o__Helotiales;f__Incertae sedis;g__Lemonniera;s__Lemonniera pseudofloscula</v>
      </c>
    </row>
    <row r="8" spans="1:25">
      <c r="A8" s="12" t="s">
        <v>113</v>
      </c>
      <c r="B8" s="1" t="s">
        <v>1248</v>
      </c>
      <c r="C8" s="2" t="s">
        <v>167</v>
      </c>
      <c r="D8" s="2" t="s">
        <v>439</v>
      </c>
      <c r="E8" s="1"/>
      <c r="F8" t="s">
        <v>257</v>
      </c>
      <c r="G8" t="s">
        <v>258</v>
      </c>
      <c r="H8" s="9">
        <v>37019</v>
      </c>
      <c r="I8" s="6" t="s">
        <v>11</v>
      </c>
      <c r="J8" t="s">
        <v>396</v>
      </c>
      <c r="K8" t="s">
        <v>780</v>
      </c>
      <c r="L8" t="s">
        <v>1020</v>
      </c>
      <c r="M8" s="33" t="s">
        <v>32</v>
      </c>
      <c r="N8" s="34" t="s">
        <v>32</v>
      </c>
      <c r="O8" t="s">
        <v>975</v>
      </c>
      <c r="P8" t="s">
        <v>980</v>
      </c>
      <c r="Q8" t="s">
        <v>594</v>
      </c>
      <c r="R8" t="s">
        <v>595</v>
      </c>
      <c r="S8" s="1" t="s">
        <v>1013</v>
      </c>
      <c r="V8" s="56" t="s">
        <v>1353</v>
      </c>
      <c r="W8" s="13" t="str">
        <f t="shared" si="0"/>
        <v>SH999007.vgFU_yes_refs</v>
      </c>
      <c r="X8" s="12" t="str">
        <f t="shared" si="1"/>
        <v>&gt;SH999007.vgFU_yes_refs#AAAAGTCGTAACAAGGTTTCCGTAGGTGAACCTGCGGAAGGATCATTACAGAGAACTTGCCCTTTCGGGGTAGATCTCCCACCCTGTGTTTATGTTACCTTTGTTGCTTTGACGGGCCCGTCCCTCGGGACCGCCGGCTCCGGCTGGCCCGTGCCCGTCAGAGGACCCCAAACTCTTGTTTAAACGTCGTCTGAGTACTATATAATAGTTAAAACTTTCAACAACGGATCTCTTGGTTCTGGCATCGATGAAGAACGCAGCGAAATGCGATAAGTAATGTGAATTGCAGAATTCAGTGAATCATCGAATCTTTGAACGCACATTGCGCCCCCTGGTATTCCGGGGGGCATGCCTGTTCGAGCGTCATTACAACCCTCAAGCTCTGCTTGGTATTGGGTGCCGTCCCCCGGGGCGCACCTTAAAGACAGTGGCGGTGCCGTCCGGCTCCAAGCGTAGTAATTCTTCTCGCTCGGGAACCCGGTCGTGTGCTTGCCAGCAACCCCCAATTTTTTCAGGTTGACCTCGGATCAGGTAGGGATACCCGCTGAACTTAAGCATATCAATAAGCGGAGGAAAGAACCCAAC</v>
      </c>
      <c r="Y8" t="str">
        <f t="shared" si="2"/>
        <v xml:space="preserve">SH999007.vgFU_yes_refs@k__Fungi;p__Ascomycota;c__Leotiomycetes;o__Helotiales;f__Leotiaceae;g__Flagellospora;s__Flagellospora sp. 1 </v>
      </c>
    </row>
    <row r="9" spans="1:25">
      <c r="A9" s="12" t="s">
        <v>95</v>
      </c>
      <c r="B9" s="1" t="s">
        <v>1248</v>
      </c>
      <c r="C9" s="2" t="s">
        <v>167</v>
      </c>
      <c r="D9" s="2" t="s">
        <v>439</v>
      </c>
      <c r="E9" s="1"/>
      <c r="F9" t="s">
        <v>247</v>
      </c>
      <c r="G9" t="s">
        <v>244</v>
      </c>
      <c r="H9" s="9">
        <v>37019</v>
      </c>
      <c r="I9" s="6" t="s">
        <v>11</v>
      </c>
      <c r="J9" t="s">
        <v>397</v>
      </c>
      <c r="K9" s="1" t="s">
        <v>1344</v>
      </c>
      <c r="L9" t="s">
        <v>1022</v>
      </c>
      <c r="M9" s="33" t="s">
        <v>32</v>
      </c>
      <c r="N9" s="34" t="s">
        <v>32</v>
      </c>
      <c r="O9" t="s">
        <v>975</v>
      </c>
      <c r="P9" t="s">
        <v>980</v>
      </c>
      <c r="Q9" t="s">
        <v>594</v>
      </c>
      <c r="R9" t="s">
        <v>595</v>
      </c>
      <c r="S9" s="1" t="s">
        <v>1013</v>
      </c>
      <c r="V9" s="56" t="s">
        <v>1354</v>
      </c>
      <c r="W9" s="13" t="str">
        <f t="shared" si="0"/>
        <v>SH999008.vgFU_KC834051_refs</v>
      </c>
      <c r="X9" s="12" t="str">
        <f t="shared" si="1"/>
        <v>&gt;SH999008.vgFU_KC834051_refs#AAGTAAAAGTCGTAAACAAGGTTTCCGTAGGTGAACCTGCGGAAGGATCATTACAGAGAACTTGCCCTTCGGGGTAGATCTCCCACCCTGTGTTTATGTTACCTTTGTTGCTTTGACGGGCCCGTCCCTCGGGACCGCCGGCTCCGGCTGGCCCGTGCCCGTCAGAGGACCCCAAACTCTTGTTTAAACGTCGTCTGAGTACTATATAATAGTTAAAACTTTCAACAACGGATCTCTTGGTTCTGGCATCGATGAAGAACGCAGCGAAATGCGATAAGTAATGTGAATTGCAGAATTCAGTGAATCATCGAATCTTTGAACGCACATTGCGCCCCCTGGTATTCCGGGGGGCATGCCTGTTCGAGCGTCATTACAACCCTCAAGCTCTGCTTGGTATTGGGTGCCGTCCCCCGGGGCGCACCTTAAAGACAGTGGCGGTGCCGTCCGGCTCCAAGCGTAGTAATTCTTCTCGCTCGGGAACCCGGTCGTGTGCTTGCCAGCAACCCCCAATTTTTTCAGGTTGACCTCGGATCAGGTAGGGATACCCGCTGAACTTAAGCATATCAATAAGCGGGAGGAAAAGAAACCAACC</v>
      </c>
      <c r="Y9" t="str">
        <f t="shared" si="2"/>
        <v xml:space="preserve">SH999008.vgFU_KC834051_refs@k__Fungi;p__Ascomycota;c__Leotiomycetes;o__Helotiales;f__Leotiaceae;g__Flagellospora;s__Flagellospora sp. 1 </v>
      </c>
    </row>
    <row r="10" spans="1:25">
      <c r="A10" s="12" t="s">
        <v>88</v>
      </c>
      <c r="B10" s="1" t="s">
        <v>1249</v>
      </c>
      <c r="C10" s="2" t="s">
        <v>31</v>
      </c>
      <c r="D10" s="2" t="s">
        <v>24</v>
      </c>
      <c r="E10" s="1" t="s">
        <v>26</v>
      </c>
      <c r="F10" t="s">
        <v>257</v>
      </c>
      <c r="G10" t="s">
        <v>265</v>
      </c>
      <c r="H10" s="9">
        <v>37056</v>
      </c>
      <c r="I10" s="6" t="s">
        <v>11</v>
      </c>
      <c r="J10" t="s">
        <v>89</v>
      </c>
      <c r="K10" t="s">
        <v>780</v>
      </c>
      <c r="L10" t="s">
        <v>1035</v>
      </c>
      <c r="M10" s="33" t="s">
        <v>32</v>
      </c>
      <c r="N10" s="34" t="s">
        <v>32</v>
      </c>
      <c r="O10" t="s">
        <v>975</v>
      </c>
      <c r="P10" t="s">
        <v>980</v>
      </c>
      <c r="Q10" t="s">
        <v>594</v>
      </c>
      <c r="R10" t="s">
        <v>595</v>
      </c>
      <c r="S10" t="s">
        <v>984</v>
      </c>
      <c r="V10" s="56" t="s">
        <v>1355</v>
      </c>
      <c r="W10" s="13" t="str">
        <f t="shared" si="0"/>
        <v>SH999009.vgFU_yes_refs</v>
      </c>
      <c r="X10" s="12" t="str">
        <f t="shared" si="1"/>
        <v>&gt;SH999009.vgFU_yes_refs#AGTCGTAACAAGGTTTCCGTAGGTGAACCTGCGGAAGGATCATTACAGTGTTCCCTGCCCTTCGGGGTAGGATCGCCACCCTTGATTATTTATGAGTGTTGCTTTGGCGGGCCTCGCGGCCTAGCCGCGCCCCGGCTTCGGCGGGGGAGCGCCCGCCAGAGGCTTCTACAAACCTGATTATTAGTGTCGTCTGAGTACTATATAATAGTTAAAACTTTCAACAACGGATCTCTTGGTTCTGGCATCGATGAAGAACGCAGCGAAATGCGATAAGTAATGTGAATTGCAGAATTCAGTGAATCATCGAATCTTTGAACGCACATTGCGCCCCGTGGTATTCCGCGGGGCATGCCTGTTCGAGCGTCATTATAACCCATCCCGCTTGCGGGGTCTTGGGCACCGCCTCTAGGCGGGCCTCAAAATCAGTGGCGGTACGGCCGGGCTCTGAGCGTAGTAAATCTTCTCGCTACAGGGTCCCGGGCGGCACTGGCCAGCAACCCCTAAATCTTTCACAGGTTGACCTCGGATCAGGTAGGGATACCCGCTGAACTTAAGCATATCAATAAGCGGAGGAAAA</v>
      </c>
      <c r="Y10" t="str">
        <f t="shared" si="2"/>
        <v>SH999009.vgFU_yes_refs@k__Fungi;p__Ascomycota;c__Leotiomycetes;o__Helotiales;f__Helotiaceae;g__Anguillospora;s__Anguillospora crassa</v>
      </c>
    </row>
    <row r="11" spans="1:25">
      <c r="A11" s="12" t="s">
        <v>74</v>
      </c>
      <c r="B11" s="1" t="s">
        <v>1250</v>
      </c>
      <c r="C11" s="2" t="s">
        <v>75</v>
      </c>
      <c r="D11" s="2" t="s">
        <v>76</v>
      </c>
      <c r="E11" s="1" t="s">
        <v>238</v>
      </c>
      <c r="F11" t="s">
        <v>246</v>
      </c>
      <c r="G11" t="s">
        <v>249</v>
      </c>
      <c r="H11" s="9">
        <v>37336</v>
      </c>
      <c r="I11" s="6" t="s">
        <v>11</v>
      </c>
      <c r="J11" t="s">
        <v>1062</v>
      </c>
      <c r="K11" t="s">
        <v>780</v>
      </c>
      <c r="L11" t="s">
        <v>1063</v>
      </c>
      <c r="M11" s="33" t="s">
        <v>32</v>
      </c>
      <c r="N11" s="34" t="s">
        <v>32</v>
      </c>
      <c r="O11" t="s">
        <v>975</v>
      </c>
      <c r="P11" t="s">
        <v>986</v>
      </c>
      <c r="Q11" t="s">
        <v>987</v>
      </c>
      <c r="R11" t="s">
        <v>988</v>
      </c>
      <c r="S11" t="s">
        <v>989</v>
      </c>
      <c r="V11" s="56" t="s">
        <v>1356</v>
      </c>
      <c r="W11" s="13" t="str">
        <f t="shared" si="0"/>
        <v>SH999010.vgFU_yes_refs</v>
      </c>
      <c r="X11" s="12" t="str">
        <f t="shared" si="1"/>
        <v>&gt;SH999010.vgFU_yes_refs#AGAAGACAGGCTTTGATGGCCAGACAGGGGGGTTCTGCAAGAGTCGAGAGATTTCTGCAGAGCTGAGGTGTGGATTTGACTCATTGAACTTATCAGCCTGAACACATTGATGGACGGCAGCGATGCAATCTGCAACAGAGAGCGCGTTGACGGACATGGTGATGGAAGGAAAGCATATATGAGATGAACAAAGACGCGTCCTATGACGCGTTGTCTCACGAGACCACGTGATTCCACACCACCCTACTCTTCTGAAGAAAGACATATAGTAAACAACCACACGTTCCGTAGGTGAACCTGCGGAAGGATCATTATTGATTTTGAATCAAGGTTGTCGCTGGCATTCCGGTGCATGTGCACACCTTGACCTTCATCCAAACACCCCATGTGCACTACTGTAGGCCGAAGCAATGAGCAATCATTGTTGTAGGACTATGTATTTTTACAAACGAATGTCTATGAATGTCTTTATATTAAGCAGCGATGCTTTAATAAAAAATACAACTTTCAACAACGGATCTCTTGGCTCTCGCATCGATGAAGAACGCAGCGAAATGCGATAAGTAATGTGAATTGCAGATTTTCAGTGAATCATCGAATCTTTGAACGCACCTTGCGCCCCATGGTATTCCGTGGGGCATGCCTGTTTGAGTGTCATTAAATTATCAACCCTAATAACTTTTGCGAGTTGTTATGGGCTTGGACTTGAGGTGTGCTGGTCTTTATTGATCGGCTCCCTTTTAAATGCATCAGCGGAGCCACTCGCCTCCGGCTAACATCGACGTGATAATCATCTTACATCGTTGTATACCGGTTCCAGAGTCCGCTTATAATCATCCCTTTACTGGGATAATCATGACAATTTGACCTCAAATCAGGTAGGACTACCCG</v>
      </c>
      <c r="Y11" t="str">
        <f t="shared" si="2"/>
        <v>SH999010.vgFU_yes_refs@k__Fungi;p__Basidiomycota;c__Agaricomycetes;o__Atheliales;f__Atheliaceae;g__Taeniospora;s__Taeniospora gracilis var. enecta</v>
      </c>
    </row>
    <row r="12" spans="1:25">
      <c r="A12" s="12" t="s">
        <v>38</v>
      </c>
      <c r="B12" s="1" t="s">
        <v>1251</v>
      </c>
      <c r="C12" s="2" t="s">
        <v>29</v>
      </c>
      <c r="D12" s="2" t="s">
        <v>39</v>
      </c>
      <c r="E12" s="1" t="s">
        <v>36</v>
      </c>
      <c r="F12" t="s">
        <v>246</v>
      </c>
      <c r="G12" t="s">
        <v>249</v>
      </c>
      <c r="H12" s="9">
        <v>37336</v>
      </c>
      <c r="I12" s="6" t="s">
        <v>11</v>
      </c>
      <c r="K12" t="s">
        <v>780</v>
      </c>
      <c r="L12" t="s">
        <v>1039</v>
      </c>
      <c r="M12" s="33" t="s">
        <v>32</v>
      </c>
      <c r="N12" s="34" t="s">
        <v>32</v>
      </c>
      <c r="O12" t="s">
        <v>975</v>
      </c>
      <c r="P12" t="s">
        <v>980</v>
      </c>
      <c r="Q12" t="s">
        <v>594</v>
      </c>
      <c r="R12" t="s">
        <v>595</v>
      </c>
      <c r="S12" t="s">
        <v>981</v>
      </c>
      <c r="V12" s="56" t="s">
        <v>1357</v>
      </c>
      <c r="W12" s="13" t="str">
        <f t="shared" si="0"/>
        <v>SH999011.vgFU_yes_refs</v>
      </c>
      <c r="X12" s="12" t="str">
        <f t="shared" si="1"/>
        <v>&gt;SH999011.vgFU_yes_refs#ACTGAACACTCCTTTTATAGGGTCTGGTTAGTTGTGGCGAGAGTCACATCAGCCGTAATGGTTCTTCCGTAGTGAAACTTATAGAAGCCTATGCAGCTAGGAAACTAGTCAGGAGCACGACAATAAATAAAAGCTACCTCATGCAAGTCAGTGGATAACATCACTGGCGACACAATCGAATTGCCGGGGACGTCCTAAAACCACCACCACCAACCTGCCTAGGGAAACTTAGGTAGGGGCCTATGTTAACTGCATAGAATGGTAATAGAGTAGGTGGATAGATCTAGACTCTTGTCTAGTGATAATGGATAATCCGCAGCGGAGACCCTAAGTGCCTCAGCATATGGGTAACGTTCACAGACTAAGTGGTTGTGGGTGGAGTTGAGATGCTCTGCTTAAGATATAGTCGGGCCCCTAAGGAGACTTAGGGGGTAATTCACTAATTGACCGTTCCGTAGGTGAACCTGCGGAAGGATCATTACAGAGATCATGCCCCTCGGGGTAGACCTCCCACCCTTTGTTTACTATACCATTGTTGCTTTGGCAGGCCGTCTGGCCCCGTGCTAGACTACCGGCTCATGCTGGTAAGTGCCTGCCAGAGACCCCCCAAAACTCTGTAAATTTATGTCGTCTGATTACTATATAATAGTTAAAACTTTCAACAACGGATCTCTTGGTTCTGGCATCGATGAAGAACGCAGCGAAATGCGATAAGTAATGTGAATTGCAGAATTCAGTGAATCATCGAATCTTTGAACGCACATTGCGCCCCTTGGTATTCCGGGGGGCATGCCTGTTCGAGCGTCATTACAACCCTCAAGCTCTGCTTGGTATTGGGCCTCACCCGCGAGGGCGTGCCCTAAAATCAGTGGCGGTGCCATCTGGCTCTAAGCGTAGTAAACCTCTCGCTATAGGGTCCCATGGTTACCTGCCAACAACCCCCAATTCTTTCAGGTTGACCTCGGATCAGGTAGGGATACCCGCTGAACTTAAGCATATCA</v>
      </c>
      <c r="Y12" t="str">
        <f t="shared" si="2"/>
        <v>SH999011.vgFU_yes_refs@k__Fungi;p__Ascomycota;c__Leotiomycetes;o__Helotiales;f__Incertae sedis;g__Culicidospora;s__Culicidospora gravida</v>
      </c>
    </row>
    <row r="13" spans="1:25">
      <c r="A13" s="12" t="s">
        <v>73</v>
      </c>
      <c r="B13" s="1" t="s">
        <v>1252</v>
      </c>
      <c r="C13" s="2" t="s">
        <v>46</v>
      </c>
      <c r="D13" s="2" t="s">
        <v>47</v>
      </c>
      <c r="E13" s="1" t="s">
        <v>48</v>
      </c>
      <c r="F13" t="s">
        <v>246</v>
      </c>
      <c r="G13" t="s">
        <v>253</v>
      </c>
      <c r="H13" s="9">
        <v>37336</v>
      </c>
      <c r="I13" s="6" t="s">
        <v>11</v>
      </c>
      <c r="K13" t="s">
        <v>780</v>
      </c>
      <c r="L13" t="s">
        <v>1043</v>
      </c>
      <c r="M13" s="33" t="s">
        <v>32</v>
      </c>
      <c r="N13" s="34" t="s">
        <v>32</v>
      </c>
      <c r="O13" t="s">
        <v>975</v>
      </c>
      <c r="P13" t="s">
        <v>980</v>
      </c>
      <c r="Q13" t="s">
        <v>594</v>
      </c>
      <c r="R13" t="s">
        <v>981</v>
      </c>
      <c r="S13" t="s">
        <v>981</v>
      </c>
      <c r="V13" s="56" t="s">
        <v>1358</v>
      </c>
      <c r="W13" s="13" t="str">
        <f t="shared" si="0"/>
        <v>SH999012.vgFU_yes_refs</v>
      </c>
      <c r="X13" s="12" t="str">
        <f t="shared" si="1"/>
        <v>&gt;SH999012.vgFU_yes_refs#GTAACAAGGTTTCCGTAGGTGAACCTGCGGAAGGATCATTAAAAAGCGATGCCACAAGGCACCCGCACCCGTGTTTACCAACTCTTGTTGCTTTGGCAGGCCGTGGCCTCCACTGCGGGCTTAAGCCTGCACGTGCCTGCCAGAGGACCAAACTCTGAAATTTAGTGATGTCTGAGTACTATATAATAGTTAAAACTTTCAACAACGGATCTCTTGGTTCTGGCATCGATGAAGAACGCAGCGAAATGCGATAAGTAATGTGAATTGCAGAATTCAGTGAATCATCGAATCTTTGAACGCACATTGCGCCCTGTGGTATTCCGCAGGGCATGCCTGTTCGAGCGTCATTAATACCACTCAAGCCTGGCTTGGTGTTGGGGTTCGCGGTCCCGCGGCTCCTAAACCCAGTGGCGGTGCCGGTTGGCTCTACGCGTAGTAATTTTCTCGCGTCTGGGTCCCGCCGGTGTCCTGCCAGAACCCCCCATTTTTTAAGGTTGACCTCGGATCAGGTAGGGATACCCGCTGAACTTAAGCATATCAATAAGCGGAGGAAAA</v>
      </c>
      <c r="Y13" t="str">
        <f t="shared" si="2"/>
        <v>SH999012.vgFU_yes_refs@k__Fungi;p__Ascomycota;c__Leotiomycetes;o__Incertae sedis;f__Incertae sedis;g__Variocladium;s__Variocladium giganteum</v>
      </c>
    </row>
    <row r="14" spans="1:25">
      <c r="A14" s="12" t="s">
        <v>52</v>
      </c>
      <c r="B14" s="1" t="s">
        <v>1253</v>
      </c>
      <c r="C14" s="2" t="s">
        <v>29</v>
      </c>
      <c r="D14" s="2" t="s">
        <v>20</v>
      </c>
      <c r="E14" s="1" t="s">
        <v>36</v>
      </c>
      <c r="F14" t="s">
        <v>246</v>
      </c>
      <c r="G14" t="s">
        <v>261</v>
      </c>
      <c r="H14" s="9">
        <v>37336</v>
      </c>
      <c r="I14" s="6" t="s">
        <v>11</v>
      </c>
      <c r="J14" s="25"/>
      <c r="K14" s="1" t="s">
        <v>780</v>
      </c>
      <c r="L14" s="1" t="s">
        <v>1045</v>
      </c>
      <c r="M14" s="33" t="s">
        <v>32</v>
      </c>
      <c r="N14" s="34" t="s">
        <v>32</v>
      </c>
      <c r="O14" t="s">
        <v>975</v>
      </c>
      <c r="P14" t="s">
        <v>980</v>
      </c>
      <c r="Q14" t="s">
        <v>594</v>
      </c>
      <c r="R14" t="s">
        <v>595</v>
      </c>
      <c r="S14" t="s">
        <v>981</v>
      </c>
      <c r="V14" s="56" t="s">
        <v>1359</v>
      </c>
      <c r="W14" s="13" t="str">
        <f t="shared" si="0"/>
        <v>SH999013.vgFU_yes_refs</v>
      </c>
      <c r="X14" s="12" t="str">
        <f t="shared" si="1"/>
        <v>&gt;SH999013.vgFU_yes_refs#GTAACAAGGTTTCCGTAGGTGAACCTGCGGAAGGATCATTACAGAGATCATGCCCTTCGGGGTAGACCTCCCACCCTTTGTTTACTATACCTTTGTTGCTTTGGCAGGCCGTTCAGCCCTGTGCTAAACTACCGGCCTATGCTGGTAAGCGCCTGCCAGAGACCCCAAAACTCTTGTAATTTAATGTCGTCTGATTACTATATAATAGTTAAAACTTTCAACAACGGATCTCTTGGTTCTGGCATCGATGAAGAACGCAGCGAAATGCGATAAGTAATGTGAATTGCAGAATTCAGTGAATCATCGAATCTTTGAACGCACATTGCGCCCCTTGGTATTCCGGGGGGCATGCCTGTTCGAGCGTCATTACAACCCTCAAGCTCTGCTTGGTATTGGGCATCACCCTTACAGGTGTGCTCTAAAATCAGTGGCGGTGCCGTCTGGCTCTAAGCGTAGTAAATCTCTCGCTATAGGGTCCTGCGGTTGCTTGCCAACAACCCCCAATTTTTTCAGGTTGACCTCGGATCAGGTAGGGATACCCGCTGAACTTAAGCATATCAATAAGCGGAGGAAAA</v>
      </c>
      <c r="Y14" t="str">
        <f t="shared" si="2"/>
        <v>SH999013.vgFU_yes_refs@k__Fungi;p__Ascomycota;c__Leotiomycetes;o__Helotiales;f__Incertae sedis;g__Culicidospora;s__Culicidospora aquatica</v>
      </c>
    </row>
    <row r="15" spans="1:25">
      <c r="A15" s="12" t="s">
        <v>53</v>
      </c>
      <c r="B15" s="1" t="s">
        <v>1254</v>
      </c>
      <c r="C15" s="2" t="s">
        <v>54</v>
      </c>
      <c r="D15" s="2" t="s">
        <v>55</v>
      </c>
      <c r="E15" s="1" t="s">
        <v>234</v>
      </c>
      <c r="F15" t="s">
        <v>246</v>
      </c>
      <c r="G15" t="s">
        <v>261</v>
      </c>
      <c r="H15" s="9">
        <v>37336</v>
      </c>
      <c r="I15" s="6" t="s">
        <v>11</v>
      </c>
      <c r="J15" t="s">
        <v>1233</v>
      </c>
      <c r="K15" t="s">
        <v>780</v>
      </c>
      <c r="L15" t="s">
        <v>1232</v>
      </c>
      <c r="M15" s="33" t="s">
        <v>32</v>
      </c>
      <c r="N15" s="34" t="s">
        <v>32</v>
      </c>
      <c r="O15" t="s">
        <v>975</v>
      </c>
      <c r="P15" t="s">
        <v>980</v>
      </c>
      <c r="Q15" t="s">
        <v>594</v>
      </c>
      <c r="R15" t="s">
        <v>595</v>
      </c>
      <c r="S15" t="s">
        <v>981</v>
      </c>
      <c r="V15" s="56" t="s">
        <v>1360</v>
      </c>
      <c r="W15" s="13" t="str">
        <f t="shared" si="0"/>
        <v>SH999014.vgFU_yes_refs</v>
      </c>
      <c r="X15" s="12" t="str">
        <f t="shared" si="1"/>
        <v>&gt;SH999014.vgFU_yes_refs#TAAGTAAAAGTCGTAACAAGGTTTCCGTAGGTGAACCTGCGGAAGGATCATTACAGTGTTCCCTGCCCTTCGGGGTAGGATCGCCACCCTTGATTATTTATGAGTGTTGCTTTGGCGGGCCTCGCGGCCTGGCCGCGCCCCGGCTCCGGCGGGGGAGCGCCCGCCAGAGGATTCTACAAACCTGATTATTAGTGTCGTCTGAGTACTATATAATAGTTAAAACTTTCAACAACGGATCTCTTGGTTCTGGCATCGATGAAGAACGCAGCGAAATGCGATAAGTAATGTGAATTGCAGAATTCAGTGAATCATCGAATCTTTGAACGCACATTGCGCCCCGTGGTATTCCGCGGGGCATGCCTGTTCGAGCGTCATTATGACCAATCCAGCTCGCTGGGTCTTGGGCACCGCCGTCTGGCGGGCCTCAAAATTAGTGGCGGTCCGGCCGGGCTCTGAGCGTAGTACATCTTCTCGCTACAGGGTCCCGGGTGGCACTGGCCAACAACCCCCAATCTTTCACAGGTTGACCTCGGATCAGGTAGGGATACCCGCTGAACTTAAGCATATCAATAAGCGGAGGAAAAGAAACCAACC</v>
      </c>
      <c r="Y15" t="str">
        <f t="shared" si="2"/>
        <v>SH999014.vgFU_yes_refs@k__Fungi;p__Ascomycota;c__Leotiomycetes;o__Helotiales;f__Incertae sedis;g__Mycofalcella;s__Mycofalcella calcarata</v>
      </c>
    </row>
    <row r="16" spans="1:25">
      <c r="A16" s="12" t="s">
        <v>72</v>
      </c>
      <c r="B16" s="1" t="s">
        <v>1254</v>
      </c>
      <c r="C16" s="2" t="s">
        <v>54</v>
      </c>
      <c r="D16" s="2" t="s">
        <v>55</v>
      </c>
      <c r="E16" s="1" t="s">
        <v>234</v>
      </c>
      <c r="F16" t="s">
        <v>246</v>
      </c>
      <c r="G16" t="s">
        <v>261</v>
      </c>
      <c r="H16" s="9">
        <v>37336</v>
      </c>
      <c r="I16" s="6" t="s">
        <v>11</v>
      </c>
      <c r="J16" t="s">
        <v>1233</v>
      </c>
      <c r="K16" t="s">
        <v>780</v>
      </c>
      <c r="L16" t="s">
        <v>1234</v>
      </c>
      <c r="M16" s="33" t="s">
        <v>32</v>
      </c>
      <c r="N16" s="34" t="s">
        <v>32</v>
      </c>
      <c r="O16" t="s">
        <v>975</v>
      </c>
      <c r="P16" t="s">
        <v>980</v>
      </c>
      <c r="Q16" t="s">
        <v>594</v>
      </c>
      <c r="R16" t="s">
        <v>595</v>
      </c>
      <c r="S16" t="s">
        <v>981</v>
      </c>
      <c r="V16" s="56" t="s">
        <v>1361</v>
      </c>
      <c r="W16" s="13" t="str">
        <f t="shared" si="0"/>
        <v>SH999015.vgFU_yes_refs</v>
      </c>
      <c r="X16" s="12" t="str">
        <f t="shared" si="1"/>
        <v>&gt;SH999015.vgFU_yes_refs#TAAGTAAAAGTCGTAACAAGGTTTCCGTAGGTGAACCTGCGGAAGGATCATTACAGTGTTCCCTGCCCTTCGGGGTAGGATCGCCACCCTTGATTATTTATGAGTGTTGCTTTGGCGGGCCTCGCGGCCTGGCCGCGCCCCGGCTCCGGCGGGGGAGCGCCCGCCAGAGGATTCTACAAACCTGATTATTAGTGTCGTCTGAGTACTATATAATAGTTAAAACTTTCAACAACGGATCTCTTGGTTCTGGCATCGATGAAGAACGCAGCGAAATGCGATAAGTAATGTGAATTGCAGAATTCAGTGAATCATCGAATCTTTGAACGCACATTGCGCCCCGTGGTATTCCGCGGGGCATGCCTGTTCGAGCGTCATTATGACCAATCCAGCTCGCTGGGTCTTGGGCACCGCCGTCTGGCGGGCCTCAAAATTAGTGGCGGTCCGGCCGGGCTCTGAGCGTAGTACATCTTCTCGCTACAGGGTCCCGGGTGGCACTGGCCAACAACCCCCAATCTTTCACAGGTTGACCTCGGATCAGGTAGGGATACCCGCTGAACTTAAGCATATCAATAAGCGGAGGAAAAGAAACCAACCA</v>
      </c>
      <c r="Y16" t="str">
        <f t="shared" si="2"/>
        <v>SH999015.vgFU_yes_refs@k__Fungi;p__Ascomycota;c__Leotiomycetes;o__Helotiales;f__Incertae sedis;g__Mycofalcella;s__Mycofalcella calcarata</v>
      </c>
    </row>
    <row r="17" spans="1:25">
      <c r="A17" s="12" t="s">
        <v>173</v>
      </c>
      <c r="B17" s="1" t="s">
        <v>1255</v>
      </c>
      <c r="C17" s="2" t="s">
        <v>30</v>
      </c>
      <c r="D17" s="2" t="s">
        <v>174</v>
      </c>
      <c r="E17" s="1" t="s">
        <v>37</v>
      </c>
      <c r="F17" t="s">
        <v>248</v>
      </c>
      <c r="G17" t="s">
        <v>266</v>
      </c>
      <c r="H17" s="9">
        <v>38065</v>
      </c>
      <c r="I17" s="6" t="s">
        <v>11</v>
      </c>
      <c r="J17" t="s">
        <v>1052</v>
      </c>
      <c r="K17" t="s">
        <v>780</v>
      </c>
      <c r="L17" t="s">
        <v>1051</v>
      </c>
      <c r="M17" s="33" t="s">
        <v>32</v>
      </c>
      <c r="N17" s="34" t="s">
        <v>32</v>
      </c>
      <c r="O17" t="s">
        <v>975</v>
      </c>
      <c r="P17" t="s">
        <v>980</v>
      </c>
      <c r="Q17" t="s">
        <v>594</v>
      </c>
      <c r="R17" t="s">
        <v>595</v>
      </c>
      <c r="S17" t="s">
        <v>981</v>
      </c>
      <c r="V17" s="56" t="s">
        <v>1362</v>
      </c>
      <c r="W17" s="13" t="str">
        <f t="shared" si="0"/>
        <v>SH999016.vgFU_yes_refs</v>
      </c>
      <c r="X17" s="12" t="str">
        <f t="shared" si="1"/>
        <v>&gt;SH999016.vgFU_yes_refs#AAAAGTCGTAACAAGGTTTCCGTAGGTGAACCTGCGGAAGGATCATTAAAGAATTGCCCCGTTTCTTGAAATGGGTTCTATTCCACACCGTGTTTACATACCTTTGTTGCTTTGGTAGGCCGCCCCTCGTGGGCGTTGGCTCCGGCTGACTGCGCTTGCCAGAGGACCCAAACTCTTTTGTTTAGTGATGTCTGAGTACTATATAATAGTTAAAACTTTCAACAACGGATCTCTTGGTTCTGGCATCGATGAAGAACGCAGCGAAATGCGATAAGTAATGTGAATTGCAGAATTCAGTGAATCATCGAATCTTTGAACGCACATTGCGCCCCTTGGTATTCCGAGGGGCATGCCTGTTCGAGCGTCATTATAACCACTCAAGCCTCGGCTTGGTCTTGGGGTCCCGCGGTCCTGCGGCCCTTAAAATCAGTGGCGGTGCCGTCTGGCTCTAAGCGTAGTAATTTTCTCGCTACAGGGTCCAGGCGGCTGCTTGCCAGTAACCCCCCATTTCTCACGGTTGACCTCGGATCAGGTAGGGATACCCGCTGAACTTAAGCATATCAATAAGCGGAGGAAAAGAAACCAAC</v>
      </c>
      <c r="Y17" t="str">
        <f t="shared" si="2"/>
        <v>SH999016.vgFU_yes_refs@k__Fungi;p__Ascomycota;c__Leotiomycetes;o__Helotiales;f__Incertae sedis;g__Heliscina;s__Heliscina antennata</v>
      </c>
    </row>
    <row r="18" spans="1:25">
      <c r="A18" s="12" t="s">
        <v>213</v>
      </c>
      <c r="B18" s="1" t="s">
        <v>1256</v>
      </c>
      <c r="C18" s="2" t="s">
        <v>152</v>
      </c>
      <c r="D18" s="2"/>
      <c r="E18" s="1"/>
      <c r="F18" t="s">
        <v>248</v>
      </c>
      <c r="G18" t="s">
        <v>266</v>
      </c>
      <c r="H18" s="9">
        <v>38065</v>
      </c>
      <c r="I18" s="6" t="s">
        <v>11</v>
      </c>
      <c r="J18" t="s">
        <v>1065</v>
      </c>
      <c r="K18" t="s">
        <v>780</v>
      </c>
      <c r="L18" t="s">
        <v>1064</v>
      </c>
      <c r="M18" s="33" t="s">
        <v>32</v>
      </c>
      <c r="N18" s="34" t="s">
        <v>32</v>
      </c>
      <c r="O18" t="s">
        <v>975</v>
      </c>
      <c r="P18" t="s">
        <v>980</v>
      </c>
      <c r="Q18" t="s">
        <v>981</v>
      </c>
      <c r="R18" t="s">
        <v>981</v>
      </c>
      <c r="S18" t="s">
        <v>981</v>
      </c>
      <c r="V18" s="56" t="s">
        <v>1363</v>
      </c>
      <c r="W18" s="13" t="str">
        <f t="shared" si="0"/>
        <v>SH999017.vgFU_yes_refs</v>
      </c>
      <c r="X18" s="12" t="str">
        <f t="shared" si="1"/>
        <v>&gt;SH999017.vgFU_yes_refs#GTAACAAGGTTTCCGTAGGTGAACCTGCGGAAGGATCATTATCGAGTTTTTTTTGGTTAATTCCGAAAACTCCCCACCCTTGTTTATTTTCGCTGAAAAGCAGCTTCGGCGGGCCGTCAGTCCTTAGCGATAAGGGCCTCGACATCGGCTTTTTGCGGATTTGCGTCCGCCGAAGAAACAATTCTTACAATTTGAAGTCTGATACAAACAAAAAATAAATCAAAACTTTCAACAACGGATCTCTTGGTTCTGGCATCGATGAAGAACGCAGCGAAATGCGATAAGTAATGTGAATTGCAGAATTCAGCGAATCATCGAATCTTTGAACGCACATTGCGCCTCCGGGTATTCCTGGAGGCATGCCTGTTCGAGCGTCGTTAAAGACCATAAGGCTTTGCCTTGCGATGAGCTTCTGGCAGTTTCTCCGGAGAAGCCAGTTGCTTCAAACTGATTGGCGTCTGAAGTTAGCTCAAGCACAGCAAAATGTGTTCCGAGTCTCACGAACGATTGCCCGTACCCCAAATTATTTATTGGTCGACCTCGGATCAGGCAAGATTACCCGCTGAACTTAAGCATATCAATAAGCGGAGGAAAA</v>
      </c>
      <c r="Y18" t="str">
        <f t="shared" si="2"/>
        <v xml:space="preserve">SH999017.vgFU_yes_refs@k__Fungi;p__Ascomycota;c__Incertae sedis;o__Incertae sedis;f__Incertae sedis;g__filiform;s__filiform </v>
      </c>
    </row>
    <row r="19" spans="1:25">
      <c r="A19" s="12" t="s">
        <v>129</v>
      </c>
      <c r="B19" s="1" t="s">
        <v>1257</v>
      </c>
      <c r="C19" s="2" t="s">
        <v>130</v>
      </c>
      <c r="D19" s="2" t="s">
        <v>1054</v>
      </c>
      <c r="E19" s="1" t="s">
        <v>240</v>
      </c>
      <c r="F19" t="s">
        <v>248</v>
      </c>
      <c r="G19" t="s">
        <v>266</v>
      </c>
      <c r="H19" s="9">
        <v>38065</v>
      </c>
      <c r="I19" s="6" t="s">
        <v>11</v>
      </c>
      <c r="J19" t="s">
        <v>1055</v>
      </c>
      <c r="K19" t="s">
        <v>780</v>
      </c>
      <c r="L19" t="s">
        <v>1056</v>
      </c>
      <c r="M19" s="33" t="s">
        <v>32</v>
      </c>
      <c r="N19" s="34" t="s">
        <v>32</v>
      </c>
      <c r="O19" t="s">
        <v>975</v>
      </c>
      <c r="P19" t="s">
        <v>980</v>
      </c>
      <c r="Q19" t="s">
        <v>594</v>
      </c>
      <c r="R19" t="s">
        <v>595</v>
      </c>
      <c r="S19" t="s">
        <v>981</v>
      </c>
      <c r="V19" s="56" t="s">
        <v>1364</v>
      </c>
      <c r="W19" s="13" t="str">
        <f t="shared" si="0"/>
        <v>SH999018.vgFU_yes_refs</v>
      </c>
      <c r="X19" s="12" t="str">
        <f t="shared" si="1"/>
        <v>&gt;SH999018.vgFU_yes_refs#CGTAACAAGGTTTCCGTTGGTGAACCAGCGGAAGGATCATTACAGAGATCGTGCCCTCACGGGTAGACCTCCCACCCTGTGTTATTTACCTTTGTTGCTTTGGCAGGCCGCCTTCGGGCCCGCGGCTTCGGCTGGGGAGCGCCTGCCAGAGGACCAACCAACCCTATTGTATACCTGTCGTCTGAGTACTATATAATAAGTTAAAACTTTCAACAACGGATCTCTTGGTTCTGGCATCGATGAAGAACGCAGCGAAATGCGATAAGTAATGTGAATTGCAGAATTCAGTGAATCATCGAATCTTTGAACGCACATTGCGCCCCTTGGTATTCCGGGGGGCATGCCTGTTCGAGCGTCATTTCAACCCTCAAGCTCAGCTTGGTCTTAGGCTCTGCCCGTTCAACGGCTTGTCTTAAAAGCAGTGGCGGTGCCGTCGAGCTCTACGCGTAGTAATTCTACCCTCGCGTGTGAGCCCTCGACGTGCGCTGGCCAACAACCCCTCACTTCTTATAGTTGACCTCGAATCAGGTAGGGATACCCGCTGAACTTAAGCATATCAATAAGCGGAGGAAAA</v>
      </c>
      <c r="Y19" t="str">
        <f t="shared" si="2"/>
        <v>SH999018.vgFU_yes_refs@k__Fungi;p__Ascomycota;c__Leotiomycetes;o__Helotiales;f__Incertae sedis;g__Triposporium;s__Triposporium cf. elegans</v>
      </c>
    </row>
    <row r="20" spans="1:25">
      <c r="A20" s="12" t="s">
        <v>182</v>
      </c>
      <c r="B20" s="1" t="s">
        <v>1258</v>
      </c>
      <c r="C20" s="2" t="s">
        <v>183</v>
      </c>
      <c r="D20" s="2" t="s">
        <v>409</v>
      </c>
      <c r="E20" s="1" t="s">
        <v>410</v>
      </c>
      <c r="F20" t="s">
        <v>267</v>
      </c>
      <c r="G20" t="s">
        <v>245</v>
      </c>
      <c r="H20" s="9">
        <v>38081</v>
      </c>
      <c r="I20" s="6" t="s">
        <v>11</v>
      </c>
      <c r="K20" t="s">
        <v>780</v>
      </c>
      <c r="L20" t="s">
        <v>1066</v>
      </c>
      <c r="M20" s="33" t="s">
        <v>32</v>
      </c>
      <c r="N20" s="34" t="s">
        <v>32</v>
      </c>
      <c r="O20" t="s">
        <v>975</v>
      </c>
      <c r="P20" t="s">
        <v>980</v>
      </c>
      <c r="Q20" t="s">
        <v>981</v>
      </c>
      <c r="R20" t="s">
        <v>981</v>
      </c>
      <c r="S20" t="s">
        <v>981</v>
      </c>
      <c r="V20" s="56" t="s">
        <v>1365</v>
      </c>
      <c r="W20" s="13" t="str">
        <f t="shared" si="0"/>
        <v>SH999019.vgFU_yes_refs</v>
      </c>
      <c r="X20" s="12" t="str">
        <f t="shared" si="1"/>
        <v>&gt;SH999019.vgFU_yes_refs#GTAACAAGGTCTCCGTTGGTGAACCAGCGGAGGGATCATTACAAAACAGAGTATTCGTACTCTTTAACCCTTTGTGAACGTACCTTTTGTCAGTTGCTTCGGCGGGGGGCCCCTGGGAGGGGCACCGGGGCCCGGGCCTGAGCCCGGGGTCCCGCCGGAGGAGCGAAACATAAACTCTTTGTTGTAACCAGTGGTAACATCCGAGTTAAAACAAAAAAACAAGTTAAAACTTTCAACAACGGATCTCTTGGTTCTGGCATCGATGAAGAACGCAGCGAAATGCGATAAGTAATGTGAATTGCAGAATTCAGTGAATCATCGAATCTTTGAACGCACATTGCGCCCGCCAGTATTCTGGCGGGCATGCCTGTTCGAGCGTCATTTCAACCCCTCAGGCCCTGGTGCCTGGCGTCGGGGCTGTTCCCGCCCTTGGGCGGGAAGCCCTCAGAAACAGTGGCGGACCCGCCGCGGCTCCGAGCGCAGTAGTAAAATTCTCGCTTAGGAGGTCTCGCGGAGGGGCTCCCGGCCGTTAAAACCCGTCTCTCCCCCCGGGGACGCGACTAACATATCAAGGTTGACCTCGGATCAGGTAGGAATACCCGCTGAACTTAAGCATATCAATAAGCGGAGGAA</v>
      </c>
      <c r="Y20" t="str">
        <f t="shared" si="2"/>
        <v>SH999019.vgFU_yes_refs@k__Fungi;p__Ascomycota;c__Incertae sedis;o__Incertae sedis;f__Incertae sedis;g__Pyramidospora;s__Pyramidospora ramificata</v>
      </c>
    </row>
    <row r="21" spans="1:25">
      <c r="A21" s="12" t="s">
        <v>209</v>
      </c>
      <c r="B21" s="1" t="s">
        <v>1254</v>
      </c>
      <c r="C21" s="2" t="s">
        <v>54</v>
      </c>
      <c r="D21" s="2" t="s">
        <v>55</v>
      </c>
      <c r="E21" s="1" t="s">
        <v>234</v>
      </c>
      <c r="F21" t="s">
        <v>247</v>
      </c>
      <c r="G21" t="s">
        <v>269</v>
      </c>
      <c r="H21" s="9">
        <v>38162</v>
      </c>
      <c r="I21" s="6" t="s">
        <v>11</v>
      </c>
      <c r="J21" t="s">
        <v>1231</v>
      </c>
      <c r="K21" t="s">
        <v>780</v>
      </c>
      <c r="L21" t="s">
        <v>1230</v>
      </c>
      <c r="M21" s="33" t="s">
        <v>32</v>
      </c>
      <c r="N21" s="34" t="s">
        <v>32</v>
      </c>
      <c r="O21" t="s">
        <v>975</v>
      </c>
      <c r="P21" t="s">
        <v>980</v>
      </c>
      <c r="Q21" t="s">
        <v>594</v>
      </c>
      <c r="R21" t="s">
        <v>595</v>
      </c>
      <c r="S21" t="s">
        <v>981</v>
      </c>
      <c r="V21" s="56" t="s">
        <v>1366</v>
      </c>
      <c r="W21" s="13" t="str">
        <f t="shared" si="0"/>
        <v>SH999020.vgFU_yes_refs</v>
      </c>
      <c r="X21" s="12" t="str">
        <f t="shared" si="1"/>
        <v>&gt;SH999020.vgFU_yes_refs#AAAAGTCGTAACAAGGTTTCCGTAGGTGAAACCTGCGGAAGGATCATTACAGTGTTCCCTGCCCTTCGGGGTAGGATCGCCACCCTTGATTATTTATGAGTGTTGCTTTGGCGGGCCTCGCGGCCTGGCCGCGCCCCGGCTCCGGCGGGGGAGCGCCCGCCAGAGGATTCTACAAACCTGATTATTAGTGTCGTCTGAGTACTATATAATAGTTAAAACTTTCAACAACGGATCTCTTGGTTCTGGCATCGATGAAGAACGCAGCGAAATGCGATAAGTAATGTGAATTGCAGAATTCAGTGAATCATCGAATCTTTGAACGCACATTGCGCCCCGTGGTATTCCGCGGGGCATGCCTGTTCGAGCGTCATTATGACCAATCCAGCTCGCTGGGTCTTGGGCACCGCCGTCTGGCGGGCCTCAAAATTAGTGGCGGTCCGGCCGGGCTCTGAGCGTAGTACATCTTCTCGCTACAGGGTCCCGGGTGGCACTGGCCAACAACCCCCAATCTTTCACAGGTTGACCTCGGATCAGGTAGGGATACCCGCTGAACTTAAGCATATCAATAAGCGGAGGAAAA</v>
      </c>
      <c r="Y21" t="str">
        <f t="shared" si="2"/>
        <v>SH999020.vgFU_yes_refs@k__Fungi;p__Ascomycota;c__Leotiomycetes;o__Helotiales;f__Incertae sedis;g__Mycofalcella;s__Mycofalcella calcarata</v>
      </c>
    </row>
    <row r="22" spans="1:25">
      <c r="A22" s="12" t="s">
        <v>180</v>
      </c>
      <c r="B22" s="1" t="s">
        <v>1259</v>
      </c>
      <c r="C22" s="2" t="s">
        <v>31</v>
      </c>
      <c r="D22" s="2" t="s">
        <v>416</v>
      </c>
      <c r="E22" s="1" t="s">
        <v>418</v>
      </c>
      <c r="F22" t="s">
        <v>247</v>
      </c>
      <c r="G22" t="s">
        <v>269</v>
      </c>
      <c r="H22" s="9">
        <v>38162</v>
      </c>
      <c r="I22" s="6" t="s">
        <v>11</v>
      </c>
      <c r="J22" t="s">
        <v>405</v>
      </c>
      <c r="K22" t="s">
        <v>780</v>
      </c>
      <c r="L22" t="s">
        <v>1029</v>
      </c>
      <c r="M22" s="33" t="s">
        <v>32</v>
      </c>
      <c r="N22" s="34" t="s">
        <v>32</v>
      </c>
      <c r="O22" t="s">
        <v>975</v>
      </c>
      <c r="P22" t="s">
        <v>980</v>
      </c>
      <c r="Q22" s="1" t="s">
        <v>994</v>
      </c>
      <c r="R22" s="1" t="s">
        <v>995</v>
      </c>
      <c r="S22" s="1" t="s">
        <v>996</v>
      </c>
      <c r="V22" s="56" t="s">
        <v>1367</v>
      </c>
      <c r="W22" s="13" t="str">
        <f t="shared" si="0"/>
        <v>SH999021.vgFU_yes_refs</v>
      </c>
      <c r="X22" s="12" t="str">
        <f t="shared" si="1"/>
        <v>&gt;SH999021.vgFU_yes_refs#GCATTAGTGACCTTCTGCAGTGACGCTTATGAGAAGCCTTTGTGGCCCCGCAAGGGGTACCTGCCGCGACTGAAAAAAAGAATGCAAGTATTAAATCGCAAGTCAGTTTCCACTGGCTACACTTTCGAATTGCGGGAACACCCTAAAGCCCTCCTCTACCAAACCAGCCGGGAAATCGGTTGGCGGCCCGTGCTAACAACACGGGGTACGGTAACAACGAGGGGGGATACTCAGTATGGGCAATCCGCAGCCAAGTCCCTAAGGCGTGAAAGCGCTACGGGAAAGGTTCACAGACTAAGTGGAAGTGGGCCGTAAATTTACGGCTTAAGATATAGTCGGGCCCTGCGAGAAATCGCGGGGGAGTCACTACAAAACTCAAGAATAACCGTTCCGTAGGTGAACCTGCGGAAGGATCATTAAAAACAAAAAGTCTTATCTTTTTAAACCCATTGTGAACCAAAAAACCCCTTTTGCTTCGGCAGCGGACCTGGTCTTTCGTTAGGCCTGCGTCGTTAGCCTGCCGGCAGCACCTTTACTAAACTTGTTTTTCGAAAACCTGTCTGAACAAAATCATTTTTGAATGAAAATCAAAACTTTCAACAACGGATCTCTTGGTTCTCGCATCGATGAAGAACGCAGCGAAACGCGATAGTTAATGTGAATTGCAGAATTCAGTGAATCATCGAGTCTTTGAACGCACATTGCGCCTTTTGGTATTCCGAAAGGCATGTCTGTTTGAGCGTCATTTCAACACCCTTCAACCGTACGGTTGGTCTTGAGCTCGGGAGCCCTAACCGGTCCTGGCTTTAAAGTTGAACGCTCTGCGGGCGACTCTGCCGAACCGAACATAGTAAATGCATTTTTGCCCTGTTCCGCGAGGCTCGGAGTTCGTTCCGCCTGAACAACGAATCTTTCTTAGGTTTGACCTCAGATCAGACAAGGATACCCGCTGAACTTAAGCAT</v>
      </c>
      <c r="Y22" t="str">
        <f t="shared" si="2"/>
        <v>SH999021.vgFU_yes_refs@k__Fungi;p__Ascomycota;c__Orbiliomycetes;o__Orbiliales;f__Orbiliaceae;g__Anguillospora;s__Anguillospora rosea</v>
      </c>
    </row>
    <row r="23" spans="1:25">
      <c r="A23" s="12" t="s">
        <v>141</v>
      </c>
      <c r="B23" s="1" t="s">
        <v>1260</v>
      </c>
      <c r="C23" s="2" t="s">
        <v>212</v>
      </c>
      <c r="D23" s="2" t="s">
        <v>20</v>
      </c>
      <c r="E23" s="1" t="s">
        <v>221</v>
      </c>
      <c r="F23" t="s">
        <v>270</v>
      </c>
      <c r="G23" t="s">
        <v>271</v>
      </c>
      <c r="H23" s="9">
        <v>38171</v>
      </c>
      <c r="I23" s="6" t="s">
        <v>11</v>
      </c>
      <c r="K23" t="s">
        <v>780</v>
      </c>
      <c r="L23" t="s">
        <v>1034</v>
      </c>
      <c r="M23" s="33" t="s">
        <v>32</v>
      </c>
      <c r="N23" s="34" t="s">
        <v>32</v>
      </c>
      <c r="O23" t="s">
        <v>975</v>
      </c>
      <c r="P23" t="s">
        <v>980</v>
      </c>
      <c r="Q23" t="s">
        <v>594</v>
      </c>
      <c r="R23" t="s">
        <v>595</v>
      </c>
      <c r="S23" t="s">
        <v>981</v>
      </c>
      <c r="V23" s="56" t="s">
        <v>1368</v>
      </c>
      <c r="W23" s="13" t="str">
        <f t="shared" si="0"/>
        <v>SH999022.vgFU_yes_refs</v>
      </c>
      <c r="X23" s="12" t="str">
        <f t="shared" si="1"/>
        <v>&gt;SH999022.vgFU_yes_refs#GTAACAAGGTTTCCGTAGGTGAACCTGCGGAAGGATCATTACAGAGTTCATGCCCTCGCGGGTAGATCTCCCACCCTTGAATATTATACCTTAGTTGCTTTGGTAGGCCGTGGAAACACTATGGGCTCTAGCTCGTACGTGCCTACCGAAGGAAACAAACTCTGTTTTTAGTGATGTCTGAGTACTATATAATAGTTAAAACTTTCAACAACGGATCTCTTGGTTCTGGCATCGATGAAGAACGCAGCGAAATGCGATAAGTAATGTGAATTGCAGAATTCAGTGAATCATCGAATCTTTGAACGCACATTGCGCCCCGTGGTATTCCGCGGGGCATGCCTGTTCGAGCGTCATTACAACCCCTCAAGCTCACGCTTGGTATTGGAGCATGCGGTCTCGCAGCTCCTAAACTCAGTGGCGGTGCCATCGAGCTCTGAGCGTAGTAAATTTTCTCGCTATAGGGTCTCGGTGGTTGCTTGCCAACAACCCCCCATTTTATCAGGTTGACCTCGGATCAGGTAGGGATACCCGCTGAACTTAAGCATATCAATAAGCGGAGGAAAA</v>
      </c>
      <c r="Y23" t="str">
        <f t="shared" si="2"/>
        <v>SH999022.vgFU_yes_refs@k__Fungi;p__Ascomycota;c__Leotiomycetes;o__Helotiales;f__Incertae sedis;g__Lemonniera;s__Lemonniera aquatica</v>
      </c>
    </row>
    <row r="24" spans="1:25">
      <c r="A24" s="12" t="s">
        <v>145</v>
      </c>
      <c r="B24" s="1" t="s">
        <v>1261</v>
      </c>
      <c r="C24" s="2" t="s">
        <v>50</v>
      </c>
      <c r="D24" s="2" t="s">
        <v>596</v>
      </c>
      <c r="E24" s="1" t="s">
        <v>237</v>
      </c>
      <c r="F24" t="s">
        <v>270</v>
      </c>
      <c r="G24" t="s">
        <v>271</v>
      </c>
      <c r="H24" s="9">
        <v>38171</v>
      </c>
      <c r="I24" s="6" t="s">
        <v>11</v>
      </c>
      <c r="J24" t="s">
        <v>1113</v>
      </c>
      <c r="K24" t="s">
        <v>1120</v>
      </c>
      <c r="L24" t="s">
        <v>1119</v>
      </c>
      <c r="M24" s="33" t="s">
        <v>32</v>
      </c>
      <c r="N24" s="34" t="s">
        <v>32</v>
      </c>
      <c r="O24" t="s">
        <v>975</v>
      </c>
      <c r="P24" t="s">
        <v>980</v>
      </c>
      <c r="Q24" t="s">
        <v>594</v>
      </c>
      <c r="R24" t="s">
        <v>595</v>
      </c>
      <c r="S24" t="s">
        <v>981</v>
      </c>
      <c r="V24" s="56" t="s">
        <v>1369</v>
      </c>
      <c r="W24" s="13" t="str">
        <f t="shared" si="0"/>
        <v>SH999023.vgFU_JQ417288_refs</v>
      </c>
      <c r="X24" s="12" t="str">
        <f t="shared" si="1"/>
        <v>&gt;SH999023.vgFU_JQ417288_refs#CGGAAGGATCATTAATAGAGATAAGGCTGACAGCGCCCCGTGCTTGTTCACGGTGGGCTACCCTCTTTAGAGGGTTTAGAGTCGACGAGCAACTTCGGTTGATACTCGGGCCTGACCTCCACCCTTGAATAAATTACCTTTGTTGCTTTGGCAGGCCGCCTAGTGCCAGCGGCTTCGGCTGTTGCGTGCCTGCCAGAGGACCACAACTCTTGATTTTAGTGATGTCTGAGTACTATATAATAGTTAAAACTTTCAACAACGGATCTCTTGGTTCTGGCATCGATGAAGAACGCAGCGAAATGCGATAAGTAATGTGAATTGCAGAATTCAGTGAATCATCGAATCTTTGAACGCACATTGCGCCCTCTGGTATTCCGGGGGGCATGCCTGTTCGAGCGTCATTATAACCACTCAAGCTCTCGCTTGGTATTGGGGTTCGCGGTTTCGCGGCCCTTAAAATCAGTGGCGGTGCCTGTCGGCTCTACGCGTAGTAATACTCCTCGCGTTTGGGTCCGGTAGGTCTACTTGCCAACAACCCCCAAATTTTTACAGGTTGACCTCGGATCAGGTAGGGATACCCGCTGAACTTAA</v>
      </c>
      <c r="Y24" t="str">
        <f t="shared" si="2"/>
        <v>SH999023.vgFU_JQ417288_refs@k__Fungi;p__Ascomycota;c__Leotiomycetes;o__Helotiales;f__Incertae sedis;g__Tricladium;s__Tricladium kelleri</v>
      </c>
    </row>
    <row r="25" spans="1:25">
      <c r="A25" s="12" t="s">
        <v>146</v>
      </c>
      <c r="B25" s="1" t="s">
        <v>1261</v>
      </c>
      <c r="C25" s="2" t="s">
        <v>50</v>
      </c>
      <c r="D25" s="2" t="s">
        <v>596</v>
      </c>
      <c r="E25" s="1" t="s">
        <v>237</v>
      </c>
      <c r="F25" t="s">
        <v>270</v>
      </c>
      <c r="G25" t="s">
        <v>271</v>
      </c>
      <c r="H25" s="9">
        <v>38171</v>
      </c>
      <c r="I25" s="6" t="s">
        <v>11</v>
      </c>
      <c r="J25" s="1" t="s">
        <v>1114</v>
      </c>
      <c r="K25" t="s">
        <v>1122</v>
      </c>
      <c r="L25" t="s">
        <v>1121</v>
      </c>
      <c r="M25" s="33" t="s">
        <v>32</v>
      </c>
      <c r="N25" s="34" t="s">
        <v>32</v>
      </c>
      <c r="O25" t="s">
        <v>975</v>
      </c>
      <c r="P25" t="s">
        <v>980</v>
      </c>
      <c r="Q25" t="s">
        <v>594</v>
      </c>
      <c r="R25" t="s">
        <v>595</v>
      </c>
      <c r="S25" t="s">
        <v>981</v>
      </c>
      <c r="V25" s="56" t="s">
        <v>1370</v>
      </c>
      <c r="W25" s="13" t="str">
        <f t="shared" si="0"/>
        <v>SH999024.vgFU_JQ417289_refs</v>
      </c>
      <c r="X25" s="12" t="str">
        <f t="shared" si="1"/>
        <v>&gt;SH999024.vgFU_JQ417289_refs#AGGATCATTAATAGAGATAAGGCTGACAGCGCCCCGTGCTTGTTCACGGTGGGCTACCCTCTTTAGAGGGTTTAGAGTCGACGAGCAACTTCGGTTGATACTCGGGCCTGACCTCCACCCTTGAATAAATTACCTTTGTTGCTTTGGCAGGCCGCCTAGTGCCAGCGGCTTCGGCTGTTGCGTGCCTGCCAGAGGACCACAACTCTTGATTTTAGTGATGTCTGAGTACTATATAATAGTTAAAACTTTCAACAACGGATCTCTTGGTTCTGGCATCGATGAAGAACGCAGCGAAATGCGATAAGTAATGTGAATTGCAGAATTCAGTGAATCATCGAATCTTTGAACGCACATTGCGCCCTCTGGTATTCCGGGGGGCATGCCTGTTCGAGCGTCATTATAACCACTCAAGCTCTCGCTTGGTATTGGGGTTCGCGGTTTCGCGGCCCTTAAAATCAGTGGCGGTGCCTGTCGGCTCTACGCGTAGTAATACTCCTCGCGTTTGGGTCCGGTAGGTCTACTTGCCAACAACCCCCAAATTTTTACAGGTTGACCTCGGATCAGGTAGGGATACCCGCTGAACTTAAGC</v>
      </c>
      <c r="Y25" t="str">
        <f t="shared" si="2"/>
        <v>SH999024.vgFU_JQ417289_refs@k__Fungi;p__Ascomycota;c__Leotiomycetes;o__Helotiales;f__Incertae sedis;g__Tricladium;s__Tricladium kelleri</v>
      </c>
    </row>
    <row r="26" spans="1:25">
      <c r="A26" s="12" t="s">
        <v>151</v>
      </c>
      <c r="B26" s="1" t="s">
        <v>1262</v>
      </c>
      <c r="C26" s="2" t="s">
        <v>644</v>
      </c>
      <c r="D26" s="2" t="s">
        <v>451</v>
      </c>
      <c r="E26" s="1"/>
      <c r="F26" t="s">
        <v>272</v>
      </c>
      <c r="G26" t="s">
        <v>271</v>
      </c>
      <c r="H26" s="9">
        <v>38171</v>
      </c>
      <c r="I26" s="6" t="s">
        <v>11</v>
      </c>
      <c r="J26" t="s">
        <v>1068</v>
      </c>
      <c r="K26" t="s">
        <v>780</v>
      </c>
      <c r="L26" t="s">
        <v>1067</v>
      </c>
      <c r="M26" s="33" t="s">
        <v>32</v>
      </c>
      <c r="N26" s="34" t="s">
        <v>32</v>
      </c>
      <c r="O26" t="s">
        <v>975</v>
      </c>
      <c r="P26" t="s">
        <v>980</v>
      </c>
      <c r="Q26" t="s">
        <v>594</v>
      </c>
      <c r="R26" t="s">
        <v>595</v>
      </c>
      <c r="S26" t="s">
        <v>981</v>
      </c>
      <c r="V26" s="56" t="s">
        <v>1371</v>
      </c>
      <c r="W26" s="13" t="str">
        <f t="shared" si="0"/>
        <v>SH999025.vgFU_yes_refs</v>
      </c>
      <c r="X26" s="12" t="str">
        <f t="shared" si="1"/>
        <v>&gt;SH999025.vgFU_yes_refs#GTAACAAGGTTTCCGTAGGTGAACCTGCGGAAGGATCATTAAAGTTAGTATGCCGCTTCGGCGGTACTCTACACCCTCTGTTTACATACCATTGTTGCTTTGGCCGGCCGCGGCCTCCGCTGCGGGCCCACGCTCGCACGTGCCGGCCAGAGGACCCAACTCTTGATTTTAGTGATGTCTGAGTACTATTAAATAGTTAAAACTTTCAACAACGGATCTCTTGGTTCTGGCATCGATGAAGAACGCAGCGAAATGCGATAAGTAATGTGAATTGCAGAATTTAGTGAATCATCGAATCTTTGAACGCACATTGCGCCCGCTGGTATTCCGGCGGGCATGCCTGTTCGAGCGTCATTATGACCAACTCACGCTCCGCGTGGTCTTGGGGCCCGCTGCCACGGCGGCCCCTAAACGCAGTGGCGGTGCCGTGCGGCTCTCAGCGTAGTAATTCTTCTCGCTTCAGGGTCCGGACGGTGCTGGCCAGCAACCCCAACTTCTTAAGGTTGACCTCGGATCAGGTAGGGATACCCGCTGAACTTAAGCATATCAATAAGCGGAGGAAA</v>
      </c>
      <c r="Y26" t="str">
        <f t="shared" si="2"/>
        <v>SH999025.vgFU_yes_refs@k__Fungi;p__Ascomycota;c__Leotiomycetes;o__Helotiales;f__Incertae sedis;g__Filosporella ;s__Filosporella  sp.</v>
      </c>
    </row>
    <row r="27" spans="1:25">
      <c r="A27" s="12" t="s">
        <v>205</v>
      </c>
      <c r="B27" s="1" t="s">
        <v>1263</v>
      </c>
      <c r="C27" s="2" t="s">
        <v>50</v>
      </c>
      <c r="D27" s="2" t="s">
        <v>597</v>
      </c>
      <c r="E27" s="1" t="s">
        <v>237</v>
      </c>
      <c r="F27" t="s">
        <v>272</v>
      </c>
      <c r="G27" t="s">
        <v>271</v>
      </c>
      <c r="H27" s="9">
        <v>38171</v>
      </c>
      <c r="I27" s="6" t="s">
        <v>11</v>
      </c>
      <c r="J27" s="1" t="s">
        <v>1115</v>
      </c>
      <c r="K27" t="s">
        <v>1124</v>
      </c>
      <c r="L27" t="s">
        <v>1123</v>
      </c>
      <c r="M27" s="33" t="s">
        <v>32</v>
      </c>
      <c r="N27" s="34" t="s">
        <v>32</v>
      </c>
      <c r="O27" t="s">
        <v>975</v>
      </c>
      <c r="P27" t="s">
        <v>980</v>
      </c>
      <c r="Q27" t="s">
        <v>594</v>
      </c>
      <c r="R27" t="s">
        <v>595</v>
      </c>
      <c r="S27" t="s">
        <v>981</v>
      </c>
      <c r="V27" s="56" t="s">
        <v>1372</v>
      </c>
      <c r="W27" s="13" t="str">
        <f t="shared" si="0"/>
        <v>SH999026.vgFU_JQ417290_refs</v>
      </c>
      <c r="X27" s="12" t="str">
        <f t="shared" si="1"/>
        <v>&gt;SH999026.vgFU_JQ417290_refs#CTGCGGAAGGATCATTAATAGAGATAAGGCTGACAGCGCCCTAGGGTTGCATCTTCGGGTGTATACTTCCTAGGGGCTACCCTCTTCGGAGGGTTTAGAGTCGACGGGCAACTTCGGTTGATACTCGGGCCTGACCTCCACCCTTGAATAAATTACCTTTGTTGCTTTGGCAGGCCGCCTCGTGCCAGCGGCTTCGGCTGTTGCGTGCCTGCCAGAGGACCACAACTCTTGATTTTAGTGATGTCTGAGTACTATATAATAGTTAAAACTTTCAACAACGGATCTCTTGGTTCTGGCATCGATGAAGAACGCAGCGAAATGCGATAAGTAATGTGAATTGCAGAATTCAGTGAATCATCGAATCTTTGAACGCACATTGCGCCCTCTGGTATTCCGGGGGGCATGCCTGTTCGAGCGTCATTATAACCACTCAAGCTCTCGCTTGGTATTGGGGTTCGCGATCTCGCGGCCCTTAAAATCAGTGGCGGTGCCTATTGGCTCTACGCGTAGTAATACTCCTCGCGTCTGGGTCTAGTAGGTTTACTTGCCAACAACCCCCAATTTTTACAGGTTGACCTCGGATCAGGTAGGGATACCCGCTGAAC</v>
      </c>
      <c r="Y27" t="str">
        <f t="shared" si="2"/>
        <v>SH999026.vgFU_JQ417290_refs@k__Fungi;p__Ascomycota;c__Leotiomycetes;o__Helotiales;f__Incertae sedis;g__Tricladium;s__Tricladium alaskense</v>
      </c>
    </row>
    <row r="28" spans="1:25">
      <c r="A28" s="12" t="s">
        <v>144</v>
      </c>
      <c r="B28" s="1" t="s">
        <v>1264</v>
      </c>
      <c r="C28" s="2" t="s">
        <v>50</v>
      </c>
      <c r="D28" s="2" t="s">
        <v>143</v>
      </c>
      <c r="E28" s="1" t="s">
        <v>239</v>
      </c>
      <c r="F28" t="s">
        <v>273</v>
      </c>
      <c r="G28" t="s">
        <v>274</v>
      </c>
      <c r="H28" s="9">
        <v>38171</v>
      </c>
      <c r="I28" s="6" t="s">
        <v>11</v>
      </c>
      <c r="J28" t="s">
        <v>1072</v>
      </c>
      <c r="K28" t="s">
        <v>780</v>
      </c>
      <c r="L28" t="s">
        <v>1071</v>
      </c>
      <c r="M28" s="33" t="s">
        <v>32</v>
      </c>
      <c r="N28" s="34" t="s">
        <v>32</v>
      </c>
      <c r="O28" t="s">
        <v>975</v>
      </c>
      <c r="P28" t="s">
        <v>980</v>
      </c>
      <c r="Q28" t="s">
        <v>594</v>
      </c>
      <c r="R28" t="s">
        <v>595</v>
      </c>
      <c r="S28" t="s">
        <v>981</v>
      </c>
      <c r="V28" s="56" t="s">
        <v>1373</v>
      </c>
      <c r="W28" s="13" t="str">
        <f t="shared" si="0"/>
        <v>SH999027.vgFU_yes_refs</v>
      </c>
      <c r="X28" s="12" t="str">
        <f t="shared" si="1"/>
        <v>&gt;SH999027.vgFU_yes_refs#GTAACAAGGTTTCCGTAGGTGAACCTGCGGAAGGATCATTAATAGAGCAATGGACAGGCAGCGCCCCGGGAGAAATCCTGGGGGCTACCCTACTTCGGTAGGGTTTAGAGTCGTCAAGCCCCTCGAAGAAGCTTGGTCCAGACCTCCACCCTTGAATAAATTACCTTTGTTGCTTTGGCAGGACGCTTTACGCCAGCGGCTTCGGCTGTTGAGTGCCTGCCAGAGGACCACAACTCTTGTTTTTAGTGATGTCTGAGTACTATATAATAGTTAAAACTTTCAACAACGGATCTCTTGGTTCTGGCATCGATGAAGAACGCAGCGAAATGCGATAAGTAATGTGAATTGCAGAATTCAGTGAATCATCGAATCTTTGAACGCACATTGCGCCCTCTGGTATTCCGGGGGGCATGCCTGTTCGAGCGTCATTATAACCACTCAAGCTCTCGCTTGGTATTGGGGTTCGCGGTTCCGCGGCCCCTAAAATCAGTGGCGGTGCCTGTCGGCTCTACGCGTAGTAATACTCCTCGCGATTGAGTCCGGTAGGTTTACTTGCCAGCAACCCCCAATTTTTTACAGGTTGACCTCGGATCAGGTAGGGATACCCGCTGAACTTAAGCATATCAATAAGCGGAGGAA</v>
      </c>
      <c r="Y28" t="str">
        <f t="shared" si="2"/>
        <v>SH999027.vgFU_yes_refs@k__Fungi;p__Ascomycota;c__Leotiomycetes;o__Helotiales;f__Incertae sedis;g__Tricladium;s__Tricladium curvisporum</v>
      </c>
    </row>
    <row r="29" spans="1:25">
      <c r="A29" s="12" t="s">
        <v>148</v>
      </c>
      <c r="B29" s="1" t="s">
        <v>1265</v>
      </c>
      <c r="C29" s="2" t="s">
        <v>31</v>
      </c>
      <c r="D29" s="2" t="s">
        <v>202</v>
      </c>
      <c r="E29" s="1" t="s">
        <v>231</v>
      </c>
      <c r="F29" t="s">
        <v>273</v>
      </c>
      <c r="G29" t="s">
        <v>274</v>
      </c>
      <c r="H29" s="9">
        <v>38171</v>
      </c>
      <c r="I29" s="6" t="s">
        <v>11</v>
      </c>
      <c r="J29" t="s">
        <v>1070</v>
      </c>
      <c r="K29" t="s">
        <v>780</v>
      </c>
      <c r="L29" t="s">
        <v>1069</v>
      </c>
      <c r="M29" s="33" t="s">
        <v>32</v>
      </c>
      <c r="N29" s="34" t="s">
        <v>32</v>
      </c>
      <c r="O29" t="s">
        <v>975</v>
      </c>
      <c r="P29" t="s">
        <v>980</v>
      </c>
      <c r="Q29" t="s">
        <v>594</v>
      </c>
      <c r="R29" t="s">
        <v>595</v>
      </c>
      <c r="S29" t="s">
        <v>981</v>
      </c>
      <c r="V29" s="56" t="s">
        <v>1374</v>
      </c>
      <c r="W29" s="13" t="str">
        <f t="shared" si="0"/>
        <v>SH999028.vgFU_yes_refs</v>
      </c>
      <c r="X29" s="12" t="str">
        <f t="shared" si="1"/>
        <v>&gt;SH999028.vgFU_yes_refs#AACAAGGTTTCCGTAGGTGAACCTGCGGAAGGATCATTACAGTAGGCCCGGCCCGCAAGGGATCCGGTGCCGTACATCTTAGATTTGCTACCTCTCCGGAAACGGAGGGGCCCATCTCTAAACCCTGTGTTAACGTACCTTTGTTGCTTTGGCAGGCCGCGGCCTCCGCGGCGGGCTCACGCTCGCCTGCGCCTGCCAGAGGACCCAACTCTTGATTTTAGTGATGTCTGAGTACTATTAAATAGTTAAAACTTTCAACAACGGATCTCTTGGTTCTGGCATCGATGAAGAACGCAGCGAAATGCGATAAGTAATGTGAATTGCAGAATTCAGTGAATCATCGAATCTTTGAACGCACATTGCGCCCGCTGGTATTCCGGCGGGCATGCCTGTTCGAGCGTCATTATGACCAACTCACGCTCCGCGTGGTCTTGGGGCCCGCTGCTTCGGCGGCCCCTAAACGCAGTGGCGGTGCCGTGCGGCTCTCAGCGTAGTAATTCTTCTCGCTACAGGGTCCGGACGGTGCTGGCCAGCAACCCCAACTATACTAGGTTGACCTCGGATCAGGTAGGGATACCCGCTGAACTTAAGCATATCAATAAGCGGAGGAA</v>
      </c>
      <c r="Y29" t="str">
        <f t="shared" si="2"/>
        <v>SH999028.vgFU_yes_refs@k__Fungi;p__Ascomycota;c__Leotiomycetes;o__Helotiales;f__Incertae sedis;g__Anguillospora;s__Anguillospora curvula</v>
      </c>
    </row>
    <row r="30" spans="1:25">
      <c r="A30" s="12" t="s">
        <v>153</v>
      </c>
      <c r="B30" s="1" t="s">
        <v>1266</v>
      </c>
      <c r="C30" s="2" t="s">
        <v>46</v>
      </c>
      <c r="D30" s="2" t="s">
        <v>154</v>
      </c>
      <c r="E30" s="1" t="s">
        <v>243</v>
      </c>
      <c r="F30" t="s">
        <v>272</v>
      </c>
      <c r="G30" t="s">
        <v>271</v>
      </c>
      <c r="H30" s="9">
        <v>38171</v>
      </c>
      <c r="I30" s="6" t="s">
        <v>11</v>
      </c>
      <c r="K30" t="s">
        <v>780</v>
      </c>
      <c r="L30" t="s">
        <v>1074</v>
      </c>
      <c r="M30" s="33" t="s">
        <v>32</v>
      </c>
      <c r="N30" s="34" t="s">
        <v>32</v>
      </c>
      <c r="O30" t="s">
        <v>975</v>
      </c>
      <c r="P30" t="s">
        <v>980</v>
      </c>
      <c r="Q30" t="s">
        <v>594</v>
      </c>
      <c r="R30" t="s">
        <v>981</v>
      </c>
      <c r="S30" t="s">
        <v>981</v>
      </c>
      <c r="V30" s="56" t="s">
        <v>1375</v>
      </c>
      <c r="W30" s="13" t="str">
        <f t="shared" si="0"/>
        <v>SH999029.vgFU_yes_refs</v>
      </c>
      <c r="X30" s="12" t="str">
        <f t="shared" si="1"/>
        <v>&gt;SH999029.vgFU_yes_refs#GTAACAAGGTTTCCGTAGGTGAACCTGCGGAAGGATCATTAAAAAGCGATGCCGCAAGGCACCCGCACCCGTGTTTACCAACTCTTGTTGCTTTGGCAGGCCGTGGCCTCCACTGCGGGCTTCGGCCCGCACGTGCCTGCCAGAGGACCAAACTCTGAAATTTAGTGATGTCTGAGTACTATATAATAGTTAAAACTTTCAACAACGGATCTCTTGGTTCTGGCATCGATGAAGAACGCAGCGAAATGCGATAAGTAATGTGAATTGCAGAATTCAGTGAATCATCGAATCTTTGAACGCACATTGCGCCCTGTGGTATTCCGCAGGGCATGCCTGTTCGAGCGTCATTAATACCACTCAAGCCTGGCTTGGTGTTGGGGTTCGCGGTCCCGCGGCTCCTAAACTCAGTGGCGGTGCCGGTTGGCTCTACGCGTAGTAACTTCTCTCGCGTCTGGGTCCCGCCGGTGTCCTGCCAAAACCCCCCCATTTCTTTAAGGTTGACCTCGGATCAGGTAGGGATACCCGCTGAACTTAAGCATATCAATAAGCGGAGGAAA</v>
      </c>
      <c r="Y30" t="str">
        <f t="shared" si="2"/>
        <v>SH999029.vgFU_yes_refs@k__Fungi;p__Ascomycota;c__Leotiomycetes;o__Incertae sedis;f__Incertae sedis;g__Variocladium;s__Variocladium rangiferinum</v>
      </c>
    </row>
    <row r="31" spans="1:25">
      <c r="A31" s="12" t="s">
        <v>175</v>
      </c>
      <c r="B31" s="1" t="s">
        <v>1267</v>
      </c>
      <c r="C31" s="2" t="s">
        <v>176</v>
      </c>
      <c r="D31" s="2" t="s">
        <v>177</v>
      </c>
      <c r="E31" s="1" t="s">
        <v>228</v>
      </c>
      <c r="F31" t="s">
        <v>275</v>
      </c>
      <c r="G31" t="s">
        <v>276</v>
      </c>
      <c r="H31" s="9">
        <v>38171</v>
      </c>
      <c r="I31" s="6" t="s">
        <v>11</v>
      </c>
      <c r="K31" t="s">
        <v>780</v>
      </c>
      <c r="L31" t="s">
        <v>1028</v>
      </c>
      <c r="M31" s="33" t="s">
        <v>32</v>
      </c>
      <c r="N31" s="34" t="s">
        <v>32</v>
      </c>
      <c r="O31" t="s">
        <v>975</v>
      </c>
      <c r="P31" t="s">
        <v>980</v>
      </c>
      <c r="Q31" t="s">
        <v>594</v>
      </c>
      <c r="R31" t="s">
        <v>595</v>
      </c>
      <c r="S31" t="s">
        <v>981</v>
      </c>
      <c r="V31" s="56" t="s">
        <v>1376</v>
      </c>
      <c r="W31" s="13" t="str">
        <f t="shared" si="0"/>
        <v>SH999030.vgFU_yes_refs</v>
      </c>
      <c r="X31" s="12" t="str">
        <f t="shared" si="1"/>
        <v>&gt;SH999030.vgFU_yes_refs#GTAACAAGGTTTCCGTAGGTGAACCTGCGGAAGGATCATTACCGAGCTCATGCCCTCACGGGTAGATCTCCCACCCTGTGTATACCTTACCTTTGTTGCTTTGGCGGGCCGCCTAGCTACTGGCTCCGGCTGGTAAGTGCCCGCCAGAGAACCCCAAACCCAAACCATTATTAGTATCGTCTGAGTAAAAATTTTAATTTTTAAAACTTTCAACAACGGATCTCTTGGCTCTGGCATCGATGAAGAACGCAGCGAAATGCGATAAGTAATGTGAATTGCAGAATTCAGTGAATCATCGAATCTTTGAACGCACATTGCGCCCCTTGGTATTCCGAGGGGCATGCCTATTCGAGCGTCATTATCACCCCTCAAGCTCCGGCTTGGTGTTGAGGCCTGCCGTCCCGGCACCCTCTAAAATCAGTGGCAGTGCCCTCAGGCTCTAAGCGTAGTAATTTATCGCTATAGGGTCCCGTGGGATGCTCGCCAGAACCCCCCCATTTTTAATGATTGACCTCGGATTAGGTAGGGATACCCGCTGAACTTAAGCATATCAATAAGCGGAGGAAAAGAAA</v>
      </c>
      <c r="Y31" t="str">
        <f t="shared" si="2"/>
        <v>SH999030.vgFU_yes_refs@k__Fungi;p__Ascomycota;c__Leotiomycetes;o__Helotiales;f__Incertae sedis;g__Dendrospora;s__Dendrospora polymorpha</v>
      </c>
    </row>
    <row r="32" spans="1:25">
      <c r="A32" s="12" t="s">
        <v>159</v>
      </c>
      <c r="B32" s="1" t="s">
        <v>1263</v>
      </c>
      <c r="C32" s="2" t="s">
        <v>50</v>
      </c>
      <c r="D32" s="2" t="s">
        <v>597</v>
      </c>
      <c r="E32" s="1" t="s">
        <v>237</v>
      </c>
      <c r="F32" t="s">
        <v>272</v>
      </c>
      <c r="G32" t="s">
        <v>271</v>
      </c>
      <c r="H32" s="9">
        <v>38171</v>
      </c>
      <c r="I32" s="6" t="s">
        <v>11</v>
      </c>
      <c r="K32" s="42" t="s">
        <v>1125</v>
      </c>
      <c r="L32" t="s">
        <v>1126</v>
      </c>
      <c r="M32" s="33" t="s">
        <v>32</v>
      </c>
      <c r="N32" s="34" t="s">
        <v>32</v>
      </c>
      <c r="O32" t="s">
        <v>975</v>
      </c>
      <c r="P32" t="s">
        <v>980</v>
      </c>
      <c r="Q32" t="s">
        <v>594</v>
      </c>
      <c r="R32" t="s">
        <v>595</v>
      </c>
      <c r="S32" s="1" t="s">
        <v>981</v>
      </c>
      <c r="V32" s="56" t="s">
        <v>1377</v>
      </c>
      <c r="W32" s="13" t="str">
        <f t="shared" si="0"/>
        <v>SH999031.vgFU_JQ417291_refs</v>
      </c>
      <c r="X32" s="12" t="str">
        <f t="shared" si="1"/>
        <v>&gt;SH999031.vgFU_JQ417291_refs#TAATAGAGATAAGGCTGACAGCGCCCTAGGGTTGCATCTTCGGGTGTATACTTCCTAGGGGCTACCCTCTTCGGAGGGTTTAGAGTCGACGGGCAACTTCGGTTGATACTCGGGCCTGACCTCCACCCTTGAATAAATTACCTTTGTTGCTTTGGCAGGCCGCCTCGTGCCAGCGGCTTCGGCTGTTGCGTGCCTGCCAGAGGACCACAACTCTTGATTTTAGTGATGTCTGAGTACTATATAATAGTTAAAACTTTCAACAACGGATCTCTTGGTTCTGGCATCGATGAAGAACGCAGCGAAATGCGATAAGTAATGTGAATTGCAGAATTCAGTGAATCATCGAATCTTTGAACGCACATTGCGCCCTCTGGTATTCCGGGGGGCATGCCTGTTCGAGCGTCATTATAACCACTCAAGCTCTCGCTTGGTATTGGGGTTCGCGATCTCGCGGCCCTTAAAATCAGTGGCGGTGCCTATTGGCTCTACGCGTAGTAATACTCCTCGCGTCTGGGTCTAGTAGGTTTACTTGCCAACAACCCCCAATTTTTACAGGTTGACCTCGGATCAGGTAGGGATACCC</v>
      </c>
      <c r="Y32" t="str">
        <f t="shared" si="2"/>
        <v>SH999031.vgFU_JQ417291_refs@k__Fungi;p__Ascomycota;c__Leotiomycetes;o__Helotiales;f__Incertae sedis;g__Tricladium;s__Tricladium alaskense</v>
      </c>
    </row>
    <row r="33" spans="1:25">
      <c r="A33" s="12" t="s">
        <v>160</v>
      </c>
      <c r="B33" s="1" t="s">
        <v>1268</v>
      </c>
      <c r="C33" s="2" t="s">
        <v>50</v>
      </c>
      <c r="D33" s="2" t="s">
        <v>1036</v>
      </c>
      <c r="E33" s="1" t="s">
        <v>242</v>
      </c>
      <c r="F33" t="s">
        <v>275</v>
      </c>
      <c r="G33" t="s">
        <v>276</v>
      </c>
      <c r="H33" s="9">
        <v>38171</v>
      </c>
      <c r="I33" s="6" t="s">
        <v>11</v>
      </c>
      <c r="J33" s="1" t="s">
        <v>1037</v>
      </c>
      <c r="K33" t="s">
        <v>780</v>
      </c>
      <c r="L33" t="s">
        <v>1038</v>
      </c>
      <c r="M33" s="33" t="s">
        <v>32</v>
      </c>
      <c r="N33" s="34" t="s">
        <v>32</v>
      </c>
      <c r="O33" t="s">
        <v>975</v>
      </c>
      <c r="P33" t="s">
        <v>980</v>
      </c>
      <c r="Q33" t="s">
        <v>594</v>
      </c>
      <c r="R33" t="s">
        <v>595</v>
      </c>
      <c r="S33" s="1" t="s">
        <v>981</v>
      </c>
      <c r="V33" s="56" t="s">
        <v>1378</v>
      </c>
      <c r="W33" s="13" t="str">
        <f t="shared" si="0"/>
        <v>SH999032.vgFU_yes_refs</v>
      </c>
      <c r="X33" s="12" t="str">
        <f t="shared" si="1"/>
        <v>&gt;SH999032.vgFU_yes_refs#GTAACAAGGTTTCCGTAGGTGAACCTGCGGAAGGATCATTACCGAGTTCATGCCCTTACGGGTAGATCTCCCACCCTTTGTATACCATACCTTTGTTGCTTTGGCGGGCCGCCTAGCTACTGGCTTCGGCTGGTAAGTGCCCGCCAGAGGACCCAAAACCCTGAATTATTAGTGTCGTCTGAGTAAAAAGTTTAATATTTAAAACTTTCAACAACGGATCTCTTGGCTCTGGCATCGATGAAGAACGCAGCGAAATGCGATAAGTAATGTGAATTGCAGAATTCAGTGAATCATCGAATCTTTGAACGCACATTGCGCCCCTTGGTATTCCGAGGGGCATGCCTATTCGAGCGTCATTATCACCCCTCAAGCCTAGCTTGGTGTTGAGGCCTGCTGTAAAGGCAGCCTCTAAAATCAGTGGCAGTGCTGTCAGGCTCTAAGCGTAGTAAATTCATCGCTATAGACACCTGGTGGATACTCGCCAGAACCCCCCCATTTTTTAATGATTGACCTCGGATTAGGTAGGGATACCCGCTGAACTTAAGCATATCAATAAGCGGAGGAAAA</v>
      </c>
      <c r="Y33" t="str">
        <f t="shared" si="2"/>
        <v>SH999032.vgFU_yes_refs@k__Fungi;p__Ascomycota;c__Leotiomycetes;o__Helotiales;f__Incertae sedis;g__Tricladium;s__Tricladium cf. attenuatum</v>
      </c>
    </row>
    <row r="34" spans="1:25">
      <c r="A34" s="12" t="s">
        <v>163</v>
      </c>
      <c r="B34" s="1" t="s">
        <v>1269</v>
      </c>
      <c r="C34" s="2" t="s">
        <v>164</v>
      </c>
      <c r="D34" s="2" t="s">
        <v>1178</v>
      </c>
      <c r="E34" t="s">
        <v>242</v>
      </c>
      <c r="F34" t="s">
        <v>277</v>
      </c>
      <c r="G34" t="s">
        <v>274</v>
      </c>
      <c r="H34" s="9">
        <v>38171</v>
      </c>
      <c r="I34" s="6" t="s">
        <v>11</v>
      </c>
      <c r="J34" s="1" t="s">
        <v>1184</v>
      </c>
      <c r="K34" t="s">
        <v>780</v>
      </c>
      <c r="L34" t="s">
        <v>1183</v>
      </c>
      <c r="M34" s="33" t="s">
        <v>32</v>
      </c>
      <c r="N34" s="34" t="s">
        <v>32</v>
      </c>
      <c r="O34" t="s">
        <v>975</v>
      </c>
      <c r="P34" t="s">
        <v>980</v>
      </c>
      <c r="Q34" t="s">
        <v>594</v>
      </c>
      <c r="R34" t="s">
        <v>595</v>
      </c>
      <c r="S34" t="s">
        <v>981</v>
      </c>
      <c r="V34" s="56" t="s">
        <v>1379</v>
      </c>
      <c r="W34" s="13" t="str">
        <f t="shared" si="0"/>
        <v>SH999033.vgFU_yes_refs</v>
      </c>
      <c r="X34" s="12" t="str">
        <f t="shared" si="1"/>
        <v>&gt;SH999033.vgFU_yes_refs#TCGTAACAAGGTTTCCGTAGGTGAACCTGCGGAAGGATCATTAATAGAGCAATGGATAGGCAGCGCCCCGGGAGAAATCCTGGGGGCTACCCTACTTCGGTAGGGTTTAGAGTCGTCAAGCCTCTCGGAGAAGCTTGGTCCAGACCTCCACCCTTGAATAAATTACCTTTGTTGCTTTGGCAGGACGCTTTATGCCAGCGGCTTCGGCTGTTGAGTGCCTGCCAGAGGACCACAACTCTTGTTTTTAGTGATGTCTGAGTACTATATAATAGTTAAAACTTTCAACAACGGATCTCTTGGTTCTGGCATCGATGAAGAACGCAGCGAAATGCGATAAGTAATGTGAATTGCAGAATTCAGTGAATCATCGAATCTTTGAACGCACATTGCGCCCTCTGGTATTCCGGGGGGCATGCCTGTTCGAGCGTCATTATAACCACTCAAGCTCTCGCTTGGTATTGGGGTTCGCGGTTTCGCGGCCCCTAAAATCAGTGGCGGTGCCTGTCGGCTCTACGCGTAGTAATACTCCTCGCGATTGAGTCCGGTAGGTTTACTTGCCAGCAACCCCCAATTTTTTACAGGTTGACCTCGGATCAGGTAGGGATACCCGCTGAACTTAAGCATATCAATAAGCGGAGGAAAA</v>
      </c>
      <c r="Y34" t="str">
        <f t="shared" si="2"/>
        <v>SH999033.vgFU_yes_refs@k__Fungi;p__Ascomycota;c__Leotiomycetes;o__Helotiales;f__Incertae sedis;g__Varicosporium;s__Varicosporium cf. delicatum 1</v>
      </c>
    </row>
    <row r="35" spans="1:25">
      <c r="A35" s="12" t="s">
        <v>165</v>
      </c>
      <c r="B35" s="1" t="s">
        <v>1269</v>
      </c>
      <c r="C35" s="2" t="s">
        <v>164</v>
      </c>
      <c r="D35" s="2" t="s">
        <v>1178</v>
      </c>
      <c r="E35" t="s">
        <v>242</v>
      </c>
      <c r="F35" t="s">
        <v>277</v>
      </c>
      <c r="G35" t="s">
        <v>274</v>
      </c>
      <c r="H35" s="9">
        <v>38171</v>
      </c>
      <c r="I35" s="6" t="s">
        <v>11</v>
      </c>
      <c r="J35" s="1" t="s">
        <v>1184</v>
      </c>
      <c r="K35" t="s">
        <v>780</v>
      </c>
      <c r="L35" t="s">
        <v>1185</v>
      </c>
      <c r="M35" s="33" t="s">
        <v>32</v>
      </c>
      <c r="N35" s="34" t="s">
        <v>32</v>
      </c>
      <c r="O35" t="s">
        <v>975</v>
      </c>
      <c r="P35" t="s">
        <v>980</v>
      </c>
      <c r="Q35" t="s">
        <v>594</v>
      </c>
      <c r="R35" t="s">
        <v>595</v>
      </c>
      <c r="S35" t="s">
        <v>981</v>
      </c>
      <c r="V35" s="56" t="s">
        <v>1380</v>
      </c>
      <c r="W35" s="13" t="str">
        <f t="shared" si="0"/>
        <v>SH999034.vgFU_yes_refs</v>
      </c>
      <c r="X35" s="12" t="str">
        <f t="shared" si="1"/>
        <v>&gt;SH999034.vgFU_yes_refs#AAAGTCGTAACAAGGTTTCCGTAGGTGAACCTGCGGAAGGATCATTAATAGAGCAATGGATAGGCAGCGCCCCGGGAGAAATCCTGGGGGCTACCCTACTTCGGTAGGGTTTAGAGTCGTCAAGCCTCTCGGAGAAGCTTGGTCCAGACCTCCACCCTTGAATAAATTACCTTTGTTGCTTTGGCAGGACGCTTTATGCCAGCGGCTTCGGCTGTTGAGTGCCTGCCAGAGGACCACAACTCTTGTTTTTAGTGATGTCTGAGTACTATATAATAGTTAAAACTTTCAACAACGGATCTCTTGGTTCTGGCATCGATGAAGAACGCAGCGAAATGCGATAAGTAATGTGAATTGCAGAATTCAGTGAATCATCGAATCTTTGAACGCACATTGCGCCCTCTGGTATTCCGGGGGGCATGCCTGTTCGAGCGTCATTATAACCACTCAAGCTCTCGCTTGGTATTGGGGTTCGCGGTTTCGCGGCCCCTAAAATCAGTGGCGGTGCCTGTCGGCTCTACGCGTAGTAATACTCCTCGCGATTGAGTCCGGTAGGTTTACTTGCCAGCAACCCCCAATTTTTTACAGGTTGACCTCGGATCAGGTAGGGATACCCGCTGAACTTAAGCATATCAATAAGCGGAGGAAA</v>
      </c>
      <c r="Y35" t="str">
        <f t="shared" si="2"/>
        <v>SH999034.vgFU_yes_refs@k__Fungi;p__Ascomycota;c__Leotiomycetes;o__Helotiales;f__Incertae sedis;g__Varicosporium;s__Varicosporium cf. delicatum 1</v>
      </c>
    </row>
    <row r="36" spans="1:25">
      <c r="A36" s="12" t="s">
        <v>206</v>
      </c>
      <c r="B36" s="1" t="s">
        <v>1270</v>
      </c>
      <c r="C36" s="2" t="s">
        <v>1082</v>
      </c>
      <c r="D36" s="2"/>
      <c r="E36" s="1"/>
      <c r="F36" t="s">
        <v>270</v>
      </c>
      <c r="G36" t="s">
        <v>271</v>
      </c>
      <c r="H36" s="9">
        <v>38171</v>
      </c>
      <c r="I36" s="6" t="s">
        <v>11</v>
      </c>
      <c r="J36" t="s">
        <v>207</v>
      </c>
      <c r="K36" t="s">
        <v>780</v>
      </c>
      <c r="L36" t="s">
        <v>1075</v>
      </c>
      <c r="M36" s="33" t="s">
        <v>32</v>
      </c>
      <c r="N36" s="34" t="s">
        <v>32</v>
      </c>
      <c r="O36" t="s">
        <v>975</v>
      </c>
      <c r="P36" t="s">
        <v>980</v>
      </c>
      <c r="Q36" t="s">
        <v>981</v>
      </c>
      <c r="R36" t="s">
        <v>981</v>
      </c>
      <c r="S36" t="s">
        <v>981</v>
      </c>
      <c r="V36" s="56" t="s">
        <v>1381</v>
      </c>
      <c r="W36" s="13" t="str">
        <f t="shared" si="0"/>
        <v>SH999035.vgFU_yes_refs</v>
      </c>
      <c r="X36" s="12" t="str">
        <f t="shared" si="1"/>
        <v>&gt;SH999035.vgFU_yes_refs#AACAAGGTTTCCGTAGGTGAACCTGCGGAAGGATCATTAATAAGTTTTCCCACACCCCTCGTTGGGTAGGATCGATTCCTCGCATTTGGATCCGGGTAGCCTCGAAAGGGGAGGCCGGATCGCTTCCTATTTTATAGGACGGGGGCTTAAGGGCCCCCGGCGTCATACCGTAGCGATACGGGCTTCGTGAGCTTGCGGTGGCGGATAGTAATATCTGCCTTTAGGAAGGATACTTAAACCCGTGTCTACCTTCTTTGTTGCTTTGGCGGGCCGCCGCAAGGCGTTGGCTCCGGCTGACCGCGCCCGCCAGAGGACCCAAACTCTTCTGTTTATAACGTCTGAGTATCATATAATATTTAAAACTTTCAACAACGGATCTCTTGGTTCTGGCATCGATGAAGAACGCAGCGAAATGCGATAAGTAATGTGAATTGCAGAATTCAGTGAATCATCGAATCTTTGAACGCACATTGCGCCCCTTGGTATTCCGAGGGGCATGCCTGTTCGAGCGTCATTATGACCAATCAAGCTTAGCTTGGTGTTGGGGTTCGCGGTCCCGCGGCCCTTAAAATCAGTGGCGGTGCCGCCCGGCTCTAAGCGTAGTAACTTTCTCGCTATGGGGTCCGGGTGGTCTCCTCCATAACTCCCCCAATCTTACGGTTGACCTCGGATCAGGTAGGGATACCCGCTGAACTTAAGCATATCAATAAGCGGAGGAA</v>
      </c>
      <c r="Y36" t="str">
        <f t="shared" si="2"/>
        <v xml:space="preserve">SH999035.vgFU_yes_refs@k__Fungi;p__Ascomycota;c__Incertae sedis;o__Incertae sedis;f__Incertae sedis;g__Triradial;s__Triradial </v>
      </c>
    </row>
    <row r="37" spans="1:25">
      <c r="A37" s="12" t="s">
        <v>208</v>
      </c>
      <c r="B37" s="1" t="s">
        <v>1270</v>
      </c>
      <c r="C37" s="2" t="s">
        <v>1082</v>
      </c>
      <c r="D37" s="2"/>
      <c r="E37" s="1"/>
      <c r="F37" t="s">
        <v>270</v>
      </c>
      <c r="G37" t="s">
        <v>271</v>
      </c>
      <c r="H37" s="9">
        <v>38171</v>
      </c>
      <c r="I37" s="6" t="s">
        <v>11</v>
      </c>
      <c r="J37" t="s">
        <v>207</v>
      </c>
      <c r="K37" t="s">
        <v>780</v>
      </c>
      <c r="L37" t="s">
        <v>1076</v>
      </c>
      <c r="M37" s="33" t="s">
        <v>32</v>
      </c>
      <c r="N37" s="34" t="s">
        <v>32</v>
      </c>
      <c r="O37" t="s">
        <v>975</v>
      </c>
      <c r="P37" t="s">
        <v>980</v>
      </c>
      <c r="Q37" t="s">
        <v>981</v>
      </c>
      <c r="R37" t="s">
        <v>981</v>
      </c>
      <c r="S37" t="s">
        <v>981</v>
      </c>
      <c r="V37" s="56" t="s">
        <v>1382</v>
      </c>
      <c r="W37" s="13" t="str">
        <f t="shared" si="0"/>
        <v>SH999036.vgFU_yes_refs</v>
      </c>
      <c r="X37" s="12" t="str">
        <f t="shared" si="1"/>
        <v>&gt;SH999036.vgFU_yes_refs#ACAAGGTTTCCGTAGGTGAACCTGCGGAAGGATCATTAATAAGTTTTCCCACACCCCTCGTTGGGTAGGATCGATTCCTCGCATTTGGATCCGGGTAGCCTCGAAAGGGGAGGCCGGATCGCTTCCTATTTTATAGGACGGGGGCTTAAGGGCCCCCGGCGTCATACCGTAGCGATACGGGCTTCGTGAGCTTGCGGTGGCGGATAGTAATATCTGCCTTTAGGAAGGATACTTAAACCCGTGTCTACCTTCTTTGTTGCTTTGGCGGGCCGCCGCAAGGCGTTGGCTCCGGCTGACCGCGCCCGCCAGAGGACCCAAACTCTTCTGTTTATAACGTCTGAGTATCATATAATATTTAAAACTTTCAACAACGGATCTCTTGGTTCTGGCATCGATGAAGAACGCAGCGAAATGCGATAAGTAATGTGAATTGCAGAATTCAGTGAATCATCGAATCTTTGAACGCACATTGCGCCCCTTGGTATTCCGAGGGGCATGCCTGTTCGAGCGTCATTATGACCAATCAAGCTTAGCTTGGTGTTGGGGTTCGCGGTCCCGCGGCCCTTAAAATCAGTGGCGGTGCCGCCCGGCTCTAAGCGTAGTAACTTTCTCGCTATGGGGTCCGGGTGGTCTCCTCCATAACTCCCCCAATCTTACGGTTGACCTCGGATCAGGTAGGGATACCCGCTGAACTTAAGCATATCAATAAGCGGAGGAA</v>
      </c>
      <c r="Y37" t="str">
        <f t="shared" si="2"/>
        <v xml:space="preserve">SH999036.vgFU_yes_refs@k__Fungi;p__Ascomycota;c__Incertae sedis;o__Incertae sedis;f__Incertae sedis;g__Triradial;s__Triradial </v>
      </c>
    </row>
    <row r="38" spans="1:25">
      <c r="A38" s="12" t="s">
        <v>399</v>
      </c>
      <c r="B38" s="1" t="s">
        <v>1271</v>
      </c>
      <c r="C38" s="2" t="s">
        <v>607</v>
      </c>
      <c r="D38" s="2" t="s">
        <v>407</v>
      </c>
      <c r="E38" s="1" t="s">
        <v>408</v>
      </c>
      <c r="F38" t="s">
        <v>278</v>
      </c>
      <c r="G38" t="s">
        <v>249</v>
      </c>
      <c r="H38" s="9">
        <v>38209</v>
      </c>
      <c r="I38" s="6" t="s">
        <v>11</v>
      </c>
      <c r="J38" t="s">
        <v>404</v>
      </c>
      <c r="K38" t="s">
        <v>780</v>
      </c>
      <c r="L38" t="s">
        <v>1224</v>
      </c>
      <c r="M38" s="33"/>
      <c r="N38" s="34" t="s">
        <v>32</v>
      </c>
      <c r="O38" t="s">
        <v>975</v>
      </c>
      <c r="P38" t="s">
        <v>986</v>
      </c>
      <c r="Q38" t="s">
        <v>987</v>
      </c>
      <c r="R38" t="s">
        <v>1225</v>
      </c>
      <c r="S38" t="s">
        <v>981</v>
      </c>
      <c r="V38" s="56" t="s">
        <v>1383</v>
      </c>
      <c r="W38" s="13" t="str">
        <f t="shared" si="0"/>
        <v>SH999037.vgFU_yes_refs</v>
      </c>
      <c r="X38" s="12" t="str">
        <f t="shared" si="1"/>
        <v>&gt;SH999037.vgFU_yes_refs#GCAATGTTCCTTCCGCAGAGTACACTTGCCGAAGCCTTAGTGGCCTGAAAGGGTTCCACCAGCGACTATAAACAACTAGGTCGGATTAAATGCTAGTCTCTGACTCCGGTCAAAGGCAACACTATCAAATTGCGGGAACATCCTGTCAACTCTTCGCTACCGCGGCTCGCCGAAAGGTGGAGTGCAGCACCAGGTTAACGACCTCGGGGATGGTAAAAACGCGTCGAGTAGGGACAATCTGCAGCCAAGCTCTACGTCTCATCGAGATACGAGTGCAGTTCACAGGCCAAATGGTAGTGGGCACGAACACTTCGTGCTTAAGATATGGTCGAGTCCCATTCGCAAGAGTGGGTACAAGTACTCTGTACGAAATGCAAATGTTCCGTAGGTGAACCTGCGGAAGGATCATTAACGAATTCAAAGTCGGTCGACTGTGCTGGCAGCAATGCATGTGCACGTCGGTCGCAAATCCACACACCTGTGCACCTCAGACTTTGGGGATCCGCTCTCCTCGCGGTTTGCAGTCGGTGGCCATCCGTTGGTCGCCTGGGTCCCGAAGTATTTTACACACACTCGTGAATGTAATCGTATGTCTTCGTGCTTAACCGCGCAAAAACTATACAACTTTCAACAACGGATCTCTTGGCTCTCGCATCGATGAAGAACGCAGCGAAATGCGATAAGTAATGTGAATTGCAGAATTCAGTGAATCATCGAATCTTTGAACGCACCTTGCACCCTTTGGTATTCCGAAGGGTACGCCCGTTTGAGCGTCATTGTAATCTCACCTCCGAGGATTCTGTCCGAGGAAGCGTGGATCTGGATGCTGCCGCTTTCACGAGCGGCTCGTCCGAAATGCCTGAGTGTAACCTGCACGGCCAGTGTTATTCGATGTGATAAGCATCTTCATCGGAGTGAAGCGTCTTCGGACGCTTGCATAGGCTTGTGGGCTCTGCGCTGCGAACCTCTTCGGACAACTTTTGACAATT</v>
      </c>
      <c r="Y38" t="str">
        <f t="shared" si="2"/>
        <v>SH999037.vgFU_yes_refs@k__Fungi;p__Basidiomycota;c__Agaricomycetes;o__Sebacinales;f__Incertae sedis;g__Flabellospora ;s__Flabellospora  verticillata</v>
      </c>
    </row>
    <row r="39" spans="1:25">
      <c r="A39" s="12" t="s">
        <v>194</v>
      </c>
      <c r="B39" s="1" t="s">
        <v>1272</v>
      </c>
      <c r="C39" s="2" t="s">
        <v>195</v>
      </c>
      <c r="D39" s="2" t="s">
        <v>20</v>
      </c>
      <c r="E39" s="1" t="s">
        <v>196</v>
      </c>
      <c r="F39" t="s">
        <v>278</v>
      </c>
      <c r="G39" t="s">
        <v>249</v>
      </c>
      <c r="H39" s="9">
        <v>38209</v>
      </c>
      <c r="I39" s="6" t="s">
        <v>11</v>
      </c>
      <c r="K39" t="s">
        <v>780</v>
      </c>
      <c r="L39" t="s">
        <v>1040</v>
      </c>
      <c r="M39" s="33" t="s">
        <v>32</v>
      </c>
      <c r="N39" s="34" t="s">
        <v>32</v>
      </c>
      <c r="O39" t="s">
        <v>975</v>
      </c>
      <c r="P39" t="s">
        <v>980</v>
      </c>
      <c r="Q39" s="1" t="s">
        <v>593</v>
      </c>
      <c r="R39" s="1" t="s">
        <v>990</v>
      </c>
      <c r="S39" s="1" t="s">
        <v>991</v>
      </c>
      <c r="V39" s="56" t="s">
        <v>1384</v>
      </c>
      <c r="W39" s="13" t="str">
        <f t="shared" si="0"/>
        <v>SH999038.vgFU_yes_refs</v>
      </c>
      <c r="X39" s="12" t="str">
        <f t="shared" si="1"/>
        <v>&gt;SH999038.vgFU_yes_refs#AAAAGTCGTAACAAGGTTTCCGTAGGTGAACCTGCGGAAGGATCATTACCAGAGCGGGCCCCTCCCTAGGAGGGACTTACCCGACTCCACCCTTGCAATAGCATATTCCATCCGTTGCCTCGGCGGATCTTCCGTCCGCCGGCGGTACCAACCCACCCTTCTCGTATGCTGTCGTCGGAGAAAACACTAGCAAATAAGTTAAAACTTTCAACAACGGATCTCTTGGTTCTGGCATCGATGAAGAACGCAGCGAAATGCGATAAGTAATGTGAATTGCAGAATTCAGTGAATCATCGAATCTTTGAACGCACATTGCGCCCTCTGGTATTCCGGAGGGCACACCTATTCGAGCGTCATAAGTCCACTCGAGCCCAGCTCGGTGTTGGGCGTTCGCCTCCTGCCGATCTGGCTGGCGACGCCTGGAAGTCATGGGCGACGGAGCCTGGCCTTCGAGCGTGATAGTTTACATCGCTTCTAGGAGCCAGCGCGACCGGCTGCCACTCGCAACCTTATTTCCAAAAGGTTGACCTCGGATTAGGTGGGGTTACCCGCTGAACTTAAGCATATCAATAAGCGGAGGAAAA</v>
      </c>
      <c r="Y39" t="str">
        <f t="shared" si="2"/>
        <v>SH999038.vgFU_yes_refs@k__Fungi;p__Ascomycota;c__Dothideomycetes;o__Jahnulales;f__Aliquandostipitaceae;g__Clavariana;s__Clavariana aquatica</v>
      </c>
    </row>
    <row r="40" spans="1:25">
      <c r="A40" s="12" t="s">
        <v>311</v>
      </c>
      <c r="B40" s="1" t="s">
        <v>1273</v>
      </c>
      <c r="C40" s="2" t="s">
        <v>64</v>
      </c>
      <c r="D40" s="2" t="s">
        <v>312</v>
      </c>
      <c r="E40" s="1" t="s">
        <v>26</v>
      </c>
      <c r="F40" t="s">
        <v>278</v>
      </c>
      <c r="G40" t="s">
        <v>249</v>
      </c>
      <c r="H40" s="9">
        <v>38209</v>
      </c>
      <c r="I40" s="6" t="s">
        <v>11</v>
      </c>
      <c r="K40" t="s">
        <v>780</v>
      </c>
      <c r="L40" t="s">
        <v>1077</v>
      </c>
      <c r="M40" s="33" t="s">
        <v>32</v>
      </c>
      <c r="N40" s="34" t="s">
        <v>32</v>
      </c>
      <c r="O40" t="s">
        <v>975</v>
      </c>
      <c r="P40" t="s">
        <v>980</v>
      </c>
      <c r="Q40" t="s">
        <v>593</v>
      </c>
      <c r="R40" t="s">
        <v>981</v>
      </c>
      <c r="S40" t="s">
        <v>981</v>
      </c>
      <c r="V40" s="56" t="s">
        <v>1385</v>
      </c>
      <c r="W40" s="13" t="str">
        <f t="shared" si="0"/>
        <v>SH999039.vgFU_yes_refs</v>
      </c>
      <c r="X40" s="12" t="str">
        <f t="shared" si="1"/>
        <v>&gt;SH999039.vgFU_yes_refs#GTAACAAGGTTTCCGTAGGTGAACCTGCGGAAGGATCATTAACGAGTTTTAATTGGTTTTTGTAAAAAGATCAAAACTCCCACCCTATGTGTATTTTGGAGACTATTGCTTTGGCAGGACAGTTTAGTGATAAACTGATCAGACTGATTTTAAATCAACTGGTTTTGTTGCCTGCCAGAGTACCAAACAAACTCTGTTTTAACCTAAAGTCTGAGAAATTATTTTGAAAATAAATCAAAACTTTCAACAACGGATCTCTTGGTTCTGGCATCGATGAAGAACGCAGCGAAATGCGATAAGTAATGTGAATTGCAGAATTCAGCGAATCATCGAATCTTTGAACGCACATTGCGCCTCTTGGTATTCCTTGAGGCATGCCTGTTCGAGCGTCGTTTTGACCATAAGGCTTTGCCTTGCGATGAGAATTTTGGATTTTGTTGAAAAAAGGCAAAACCAAATTTTCCAAACTGATTGGCGTCTGATTATTTGGCCAAAAACACAGCGATATGTGTTGATAACCCCAAAAAACAAGACTGCTTAAACCAAAATTATAAAACTGGTCGACCTCGAATCAAGCAAGACTACCCACTGAACTTAAGCATATCAATAAGTGGAGGAAA</v>
      </c>
      <c r="Y40" t="str">
        <f t="shared" si="2"/>
        <v>SH999039.vgFU_yes_refs@k__Fungi;p__Ascomycota;c__Dothideomycetes;o__Incertae sedis;f__Incertae sedis;g__Triscelophorus;s__Triscelophorus monosporus</v>
      </c>
    </row>
    <row r="41" spans="1:25">
      <c r="A41" s="12" t="s">
        <v>301</v>
      </c>
      <c r="B41" s="1" t="s">
        <v>1274</v>
      </c>
      <c r="C41" s="2" t="s">
        <v>302</v>
      </c>
      <c r="D41" s="2" t="s">
        <v>303</v>
      </c>
      <c r="E41" s="1" t="s">
        <v>304</v>
      </c>
      <c r="F41" t="s">
        <v>278</v>
      </c>
      <c r="G41" t="s">
        <v>249</v>
      </c>
      <c r="H41" s="9">
        <v>38209</v>
      </c>
      <c r="I41" s="6" t="s">
        <v>11</v>
      </c>
      <c r="K41" t="s">
        <v>780</v>
      </c>
      <c r="L41" t="s">
        <v>1026</v>
      </c>
      <c r="M41" s="33" t="s">
        <v>32</v>
      </c>
      <c r="N41" s="34" t="s">
        <v>32</v>
      </c>
      <c r="O41" t="s">
        <v>975</v>
      </c>
      <c r="P41" t="s">
        <v>980</v>
      </c>
      <c r="Q41" t="s">
        <v>594</v>
      </c>
      <c r="R41" t="s">
        <v>595</v>
      </c>
      <c r="S41" t="s">
        <v>981</v>
      </c>
      <c r="V41" s="56" t="s">
        <v>1386</v>
      </c>
      <c r="W41" s="13" t="str">
        <f t="shared" si="0"/>
        <v>SH999040.vgFU_yes_refs</v>
      </c>
      <c r="X41" s="12" t="str">
        <f t="shared" si="1"/>
        <v>&gt;SH999040.vgFU_yes_refs#AAGGTTTCCGTAGAATAAGTTCTGGAACAATTCCCTTCGGGGGTCTGGCTTGCCAGGTAATTACCTGCTAGCTAAATGATTCTTCCAAAGTGACACTTATAGAAGCCTATGCATTCCTACAAAGGAGTTCTGCCACGACTTAAAAATAATGGCAAAATGCAAGTCAGCTCTCGAGCTGGCAACACAATCGAAATGCGGGGATCTCCTAAAGCTCGATGGTACCAACTGGTAGTGGAAACACTCCCAGGGCCCGTGTTAACTACACGGGGTACGGTAAAAATCCGTCGAGATTCTGCAATGGATAATCCGCAGCAAAGCCTCTAACGGCCCACCGAGTGGTGCCTATGAGGAGTGTTCACAGACTAAGTGATTGTGGGTCATACTTAAAGATATGATTTAAGATATAGTCGGGCCCCTTCAGAAATGTTGGGGGCAAAGTTACATGTCACAGTTGCCTGACAAAACCAAAAACCGTTCCGTAGGTGAACCTGCGGAAGGATCATTATTAATAGCGGGTCCTCTCGAATAATAGGATGTCTGAACCCTTGAATATATACTTCTGTTGCTTTGGCAGGCCGCCTCCGGGCGTTGGCCACGGCTAACTGTGCCTGCCAGAGGACCACAACTCTTTTGTTTAGTTAGTGTCTGAGTATTATCAAATATTTTAAAACTTTCAACAACGGATCTCTTGGTTCTGGCATCGATGAAGAACGCAGCGAAATGCGATAAGTAATGTGAATTGCAGAATTTAGTGAATCATCGAATCTTTGAACGCACATTGCGCCCCTTGGTATTCCGAGGGGCATGCCTGTTCGAGCGTCATATAATCACATCCCGCAGAGGGGTCTTGGGGCTCGCCTTCCCTGGCGGCTCTTAAAACTAGTGGCGGCGCCGTCTGGCTCTCAGCGTAGTAATTCTTCTCGCTACAGAGTCCTGGTGGACGCTTGCCAGCAACCTCCCACTCTACGATTGACCTCGGATCAGGTAGGGATACCCGCTGAACTTAGC</v>
      </c>
      <c r="Y41" t="str">
        <f t="shared" si="2"/>
        <v>SH999040.vgFU_yes_refs@k__Fungi;p__Ascomycota;c__Leotiomycetes;o__Helotiales;f__Incertae sedis;g__Arbusculina;s__Arbusculina irregularis</v>
      </c>
    </row>
    <row r="42" spans="1:25">
      <c r="A42" s="12" t="s">
        <v>210</v>
      </c>
      <c r="B42" s="1" t="s">
        <v>1275</v>
      </c>
      <c r="C42" s="2" t="s">
        <v>212</v>
      </c>
      <c r="D42" s="2" t="s">
        <v>211</v>
      </c>
      <c r="E42" s="1" t="s">
        <v>225</v>
      </c>
      <c r="F42" t="s">
        <v>278</v>
      </c>
      <c r="G42" t="s">
        <v>249</v>
      </c>
      <c r="H42" s="9">
        <v>38209</v>
      </c>
      <c r="I42" s="6" t="s">
        <v>11</v>
      </c>
      <c r="K42" t="s">
        <v>780</v>
      </c>
      <c r="L42" t="s">
        <v>1044</v>
      </c>
      <c r="M42" s="33" t="s">
        <v>32</v>
      </c>
      <c r="N42" s="34" t="s">
        <v>32</v>
      </c>
      <c r="O42" t="s">
        <v>975</v>
      </c>
      <c r="P42" t="s">
        <v>980</v>
      </c>
      <c r="Q42" t="s">
        <v>594</v>
      </c>
      <c r="R42" t="s">
        <v>595</v>
      </c>
      <c r="S42" t="s">
        <v>981</v>
      </c>
      <c r="V42" s="56" t="s">
        <v>1387</v>
      </c>
      <c r="W42" s="13" t="str">
        <f t="shared" si="0"/>
        <v>SH999041.vgFU_yes_refs</v>
      </c>
      <c r="X42" s="12" t="str">
        <f t="shared" si="1"/>
        <v>&gt;SH999041.vgFU_yes_refs#AAAAGTCGTAACAAGGTTTCCGTAGGTGAACCTGCGGAAGGATCATTACAGAGTTCATGCCCTCACGGGTAGATCTCCCACCCTTGAATACTATACCTTAGTTGCTTTGGCAGGCCGTGGAAACACTACGGGCTCCGGCTCGTACGTGCCTGCCGAAGGAAACAAACTCTGTTTTTCGTGATGTCTGAGTACTATATAATAGTTAAAACTTTCAACAACGGATCTCTTGGTTCTGGCATCGATGAAGAACGCAGCGAAATGCGATAAGTAATGTGAATTGCAGAATTCAGTGAATCATCGAATCTTTGAACGCACATTGCGCCCCGTGGTATTCCGCGGGGCATGCCTGTTCGAGCGTCATTACAACCCCTCAAGCCTCGGCTTGGTATTGGAGCATGCGGTCTCGCAGCCCCTAAACTCAGTGGCGGTGCCATCGAGCTCTGAGCGTAGTAACTTTTCTCGCTATAGGGTCTCGGTGGTTGCTTGCCAACAACCCCCCATTTTATCAGGTTGACCTCGGATCAGGTAGGGATACCCGCTGAACTTAAGCATATCAATAAGCGGAGGAAAA</v>
      </c>
      <c r="Y42" t="str">
        <f t="shared" si="2"/>
        <v>SH999041.vgFU_yes_refs@k__Fungi;p__Ascomycota;c__Leotiomycetes;o__Helotiales;f__Incertae sedis;g__Lemonniera;s__Lemonniera cornuta</v>
      </c>
    </row>
    <row r="43" spans="1:25">
      <c r="A43" s="12" t="s">
        <v>339</v>
      </c>
      <c r="B43" s="1" t="s">
        <v>1276</v>
      </c>
      <c r="C43" s="2" t="s">
        <v>13</v>
      </c>
      <c r="D43" s="2" t="s">
        <v>14</v>
      </c>
      <c r="E43" s="1" t="s">
        <v>34</v>
      </c>
      <c r="F43" t="s">
        <v>359</v>
      </c>
      <c r="G43" t="s">
        <v>269</v>
      </c>
      <c r="H43" s="9">
        <v>38209</v>
      </c>
      <c r="I43" s="6" t="s">
        <v>11</v>
      </c>
      <c r="K43" t="s">
        <v>780</v>
      </c>
      <c r="L43" t="s">
        <v>1046</v>
      </c>
      <c r="M43" s="33" t="s">
        <v>32</v>
      </c>
      <c r="N43" s="34" t="s">
        <v>32</v>
      </c>
      <c r="O43" t="s">
        <v>975</v>
      </c>
      <c r="P43" t="s">
        <v>980</v>
      </c>
      <c r="Q43" t="s">
        <v>594</v>
      </c>
      <c r="R43" t="s">
        <v>595</v>
      </c>
      <c r="S43" t="s">
        <v>981</v>
      </c>
      <c r="V43" s="56" t="s">
        <v>1388</v>
      </c>
      <c r="W43" s="13" t="str">
        <f t="shared" si="0"/>
        <v>SH999042.vgFU_yes_refs</v>
      </c>
      <c r="X43" s="12" t="str">
        <f t="shared" si="1"/>
        <v>&gt;SH999042.vgFU_yes_refs#GTAACAAGGTTTCCGTAGGTGAACCTGCGGAAGGATCATTACAGAGTTCATGCCCTTACGGGTAGATCTCCCACCCTTGAATATTATACCTTAGTTGCTTTGGCAGGCCGTGGAAACACCATGGGCTCCGGCTTATGCGTGCCTGCCAGAGGAAACAAACTCTGTTTTTAGTGATGTCTGAGTACTATATAATAGTTAAAACTTTCAACAACGGATCTCTTGGTTCTGGCATCGATGAAGAACGCAGCGAAATGCGATAAGTAATGTGAATTGCAGAATTCAGTGAATCATCGAATCTTTGAACGCACATTGCGCCCCGTGGTATTCCGCGGGGCATGCCTGTTCGAGCGTCATTTCAACCCATCAAGCTTCTGCTTGGACTTGGGGCCTGCGGTTTCGCAGCCTCTAAACTCAGTGGCGGTGCTATTGAGCTCTGAGCGTAGTAATTTTTCTCGCTATAGGGTCTCGGTGGTTACTTGCCAGCAACCCCCAATTTTTATCAGGTTGACCTCGGATCAGGTAGGGATACCCGCTGAACTTAAGCATATCAATAAGCGGAGGAAAA</v>
      </c>
      <c r="Y43" t="str">
        <f t="shared" si="2"/>
        <v>SH999042.vgFU_yes_refs@k__Fungi;p__Ascomycota;c__Leotiomycetes;o__Helotiales;f__Incertae sedis;g__Geniculospora;s__Geniculospora inflata</v>
      </c>
    </row>
    <row r="44" spans="1:25">
      <c r="A44" s="12" t="s">
        <v>342</v>
      </c>
      <c r="B44" s="1" t="s">
        <v>1248</v>
      </c>
      <c r="C44" s="2" t="s">
        <v>167</v>
      </c>
      <c r="D44" s="2" t="s">
        <v>439</v>
      </c>
      <c r="E44" s="1"/>
      <c r="F44" t="s">
        <v>359</v>
      </c>
      <c r="G44" t="s">
        <v>269</v>
      </c>
      <c r="H44" s="9">
        <v>38209</v>
      </c>
      <c r="I44" s="6" t="s">
        <v>11</v>
      </c>
      <c r="J44" t="s">
        <v>396</v>
      </c>
      <c r="K44" t="s">
        <v>780</v>
      </c>
      <c r="L44" t="s">
        <v>1021</v>
      </c>
      <c r="M44" s="33" t="s">
        <v>32</v>
      </c>
      <c r="N44" s="34" t="s">
        <v>32</v>
      </c>
      <c r="O44" t="s">
        <v>975</v>
      </c>
      <c r="P44" t="s">
        <v>980</v>
      </c>
      <c r="Q44" t="s">
        <v>594</v>
      </c>
      <c r="R44" t="s">
        <v>595</v>
      </c>
      <c r="S44" s="1" t="s">
        <v>1013</v>
      </c>
      <c r="V44" s="56" t="s">
        <v>1389</v>
      </c>
      <c r="W44" s="13" t="str">
        <f t="shared" si="0"/>
        <v>SH999043.vgFU_yes_refs</v>
      </c>
      <c r="X44" s="12" t="str">
        <f t="shared" si="1"/>
        <v>&gt;SH999043.vgFU_yes_refs#AAGTAAAAGTCGTAACAAGGTTTCCGTAGGTGAACCTGCGGAAGGATCATTACAGAGAACTTGCCCTTCGGGGTAGATCTCCCACCCTGTGTTTATGTTACCTTTGTTGCTTTGACGGGCCCGTCCCTCGGGACCGCCGGCTCCGGCTGGCCCGTGCCCGTCAGAGGACCCCAAACTCTTGTTTAAACGTCGTCTGAGTACTATATAATAGTTAAAACTTTCAACAACGGATCTCTTGGTTCTGGCATCGATGAAGAACGCAGCGAAATGCGATAAGTAATGTGAATTGCAGAATTCAGTGAATCATCGAATCTTTGAACGCACATTGCGCCCCCTGGTATTCCGGGGGGCATGCCTGTTCGAGCGTCATTACAACCCTCAAGCTCTGCTTGGTATTGGGTGCCGTCCCCCGGGGCGCACCTTAAAGACAGTGGCGGTGCCGTCCGGCTCCAAGCGTAGTAATTCTTCTCGCTCGGGAACCCGGTCGTGTGCTTGCCAGCAACCCCCAATTTTTTCAGGTTGACCTCGGATCAGGTAGGGATACCCGCTGAACTTAAGCATATCAATAAGCGGAGGAAAAGAAACCAACC</v>
      </c>
      <c r="Y44" t="str">
        <f t="shared" si="2"/>
        <v xml:space="preserve">SH999043.vgFU_yes_refs@k__Fungi;p__Ascomycota;c__Leotiomycetes;o__Helotiales;f__Leotiaceae;g__Flagellospora;s__Flagellospora sp. 1 </v>
      </c>
    </row>
    <row r="45" spans="1:25">
      <c r="A45" s="12" t="s">
        <v>322</v>
      </c>
      <c r="B45" s="1" t="s">
        <v>1277</v>
      </c>
      <c r="C45" s="2" t="s">
        <v>319</v>
      </c>
      <c r="D45" s="2" t="s">
        <v>320</v>
      </c>
      <c r="E45" s="1" t="s">
        <v>321</v>
      </c>
      <c r="F45" t="s">
        <v>363</v>
      </c>
      <c r="G45" t="s">
        <v>362</v>
      </c>
      <c r="H45" s="9">
        <v>38209</v>
      </c>
      <c r="I45" s="6" t="s">
        <v>11</v>
      </c>
      <c r="J45" t="s">
        <v>1011</v>
      </c>
      <c r="K45" t="s">
        <v>780</v>
      </c>
      <c r="L45" t="s">
        <v>1053</v>
      </c>
      <c r="M45" s="33" t="s">
        <v>32</v>
      </c>
      <c r="N45" s="34" t="s">
        <v>32</v>
      </c>
      <c r="O45" t="s">
        <v>975</v>
      </c>
      <c r="P45" t="s">
        <v>980</v>
      </c>
      <c r="Q45" t="s">
        <v>593</v>
      </c>
      <c r="R45" t="s">
        <v>981</v>
      </c>
      <c r="S45" t="s">
        <v>981</v>
      </c>
      <c r="V45" s="56" t="s">
        <v>1390</v>
      </c>
      <c r="W45" s="13" t="str">
        <f t="shared" si="0"/>
        <v>SH999044.vgFU_yes_refs</v>
      </c>
      <c r="X45" s="12" t="str">
        <f t="shared" si="1"/>
        <v>&gt;SH999044.vgFU_yes_refs#AGTCTTTTTGAGCAAAGGGGGATTGATCCATTGGCTCAATTGATTTTTGAGTGGGTGTGTTTCTTCACCAAAGGAACCAATCATAACTCTTTTTTATTATTATCAATTGTCTGAGTTTATATATTTTTAAATAAACAAAAACTTTCAACAACGGATCTCTTGGTTCTGGCATCGATGAAGAACGCAGCGAAATGCGATAAGTAATGTGAATTGCAGAATTCAGCGAATCATCGAATTTTTGAACGCACATTGCGCCTGAGAGTATTCTTTCAGGCATACCTGTTCGAGCGTCGTTTAGACCATAAGGCGTTTTGCCTTGCGTTGAAATACTGGAGTGATTCCAGGTTTCTAAACTTGTTGGCGTCGTAGTTTGACCAAAGACACAGCACAATGTGAAACTGGGAGATTCAAGCTATTAGACTTGCTTGTCACGACTGAGATGTTTTTCGCAAGAAGAACGTATGTTCGACCTCGGATCAGGTAAGACTACCCACTGAACTTAAGCATATCAATAAGTGGAGGAAAAGAAACCAACAGGGATTGCCTCAGTAACGGCGAGTGAAGCGGCAAAAGCTCAAATTTGAAATCTGGTTTTAGGACCCGAGTTGTAATTTGTAGAGGAATGTTCGGCGAAGCCTAGGTCTGAGTCTTCTGGAAGGAAGCGCCTTTGAGGGTGAGAGCCCCGTAGGACTGATGGCAGAACCATGTGTACATCCTTCGACGAGTCGAGTTGTTTGGGAATGCAGCTCAAAATGGGTGGTAAATTCCATCTAAAGCTAAATATTGGCCAGAGACCGATAGCGCACAAGTAGAGTGATCGAAAGATGAAAAGCACTTTGGAAAGAGAGTGAAACAGTACGTGAAATTGTTGAAAGGGAAGCGCTAGCGACCAGATTTGGAAAGGACGTTCAGCGGTTCGCGTGGACCGTGTACTTCGTCTTTTACTTGCCAGCATCAGTTTTTAGGGTTGGATAAAAGCATTGGGAACGTAGGTCTGCTTTTGTAGATTGTTATAGACCTTTGCAGAATACAGCCACCTAATTCTCAGGAACGCCTTTTTTGTAGGATGCGGCGTA</v>
      </c>
      <c r="Y45" t="str">
        <f t="shared" si="2"/>
        <v>SH999044.vgFU_yes_refs@k__Fungi;p__Ascomycota;c__Dothideomycetes;o__Incertae sedis;f__Incertae sedis;g__Stenocladiella;s__Stenocladiella neglecta</v>
      </c>
    </row>
    <row r="46" spans="1:25">
      <c r="A46" s="12" t="s">
        <v>323</v>
      </c>
      <c r="B46" s="1" t="s">
        <v>1278</v>
      </c>
      <c r="C46" s="2" t="s">
        <v>324</v>
      </c>
      <c r="D46" s="2" t="s">
        <v>325</v>
      </c>
      <c r="E46" s="1" t="s">
        <v>326</v>
      </c>
      <c r="F46" t="s">
        <v>363</v>
      </c>
      <c r="G46" t="s">
        <v>362</v>
      </c>
      <c r="H46" s="9">
        <v>38209</v>
      </c>
      <c r="I46" s="6" t="s">
        <v>11</v>
      </c>
      <c r="J46" s="25"/>
      <c r="K46" s="1" t="s">
        <v>780</v>
      </c>
      <c r="L46" s="1" t="s">
        <v>1057</v>
      </c>
      <c r="M46" s="33" t="s">
        <v>32</v>
      </c>
      <c r="N46" s="34" t="s">
        <v>32</v>
      </c>
      <c r="O46" t="s">
        <v>975</v>
      </c>
      <c r="P46" t="s">
        <v>980</v>
      </c>
      <c r="Q46" t="s">
        <v>981</v>
      </c>
      <c r="R46" t="s">
        <v>981</v>
      </c>
      <c r="S46" t="s">
        <v>981</v>
      </c>
      <c r="V46" s="56" t="s">
        <v>1391</v>
      </c>
      <c r="W46" s="13" t="str">
        <f t="shared" si="0"/>
        <v>SH999045.vgFU_yes_refs</v>
      </c>
      <c r="X46" s="12" t="str">
        <f t="shared" si="1"/>
        <v>&gt;SH999045.vgFU_yes_refs#TGGCCAAAGGAAAAAACACACAACTCTTTTATTTTACTTATTGTCTGAGTTTATAAATTTTAAATAAACAAAACTTTCAACAACGGATCTCTTGGTTCTGGCATCGATGAAGAACGCAGCGAAATGCGATAAGTAATGTGAATTGCAGAATTCAGCGAATCATCGAATTTTTGAACGCACATTGCGCCTCAGAGTATTCTTTGAGGCATACCTGTTCGAGCGTCGTTTAGACCATGAAGCGAAATACTATTTATAGTAGAAATATTATAGAAAGTAAAGCTTTGCGTTGATTTTTTTGGATTTCCATTTTGTGAAGTTCAATAATCTAAAGATATTGGCGTCGTAGTTTGACCAAGACACAGCAAAATGTGAAACTGGAAATTTGAACTATTTGATATGCCTTGAACAAACAGTTTTTCGTAAGAGAAACGTAGGTTCGACCTCGGATCAGGTAAGACTACCC</v>
      </c>
      <c r="Y46" t="str">
        <f t="shared" si="2"/>
        <v>SH999045.vgFU_yes_refs@k__Fungi;p__Ascomycota;c__Incertae sedis;o__Incertae sedis;f__Incertae sedis;g__Clavatospora;s__Clavatospora longibrachiata</v>
      </c>
    </row>
    <row r="47" spans="1:25">
      <c r="A47" s="12" t="s">
        <v>327</v>
      </c>
      <c r="B47" s="1" t="s">
        <v>1279</v>
      </c>
      <c r="C47" s="2" t="s">
        <v>328</v>
      </c>
      <c r="D47" s="2" t="s">
        <v>329</v>
      </c>
      <c r="E47" s="1" t="s">
        <v>330</v>
      </c>
      <c r="F47" t="s">
        <v>358</v>
      </c>
      <c r="G47" t="s">
        <v>245</v>
      </c>
      <c r="H47" s="9">
        <v>38208</v>
      </c>
      <c r="I47" s="6" t="s">
        <v>11</v>
      </c>
      <c r="K47" t="s">
        <v>780</v>
      </c>
      <c r="L47" t="s">
        <v>1032</v>
      </c>
      <c r="M47" s="33" t="s">
        <v>32</v>
      </c>
      <c r="N47" s="34" t="s">
        <v>32</v>
      </c>
      <c r="O47" t="s">
        <v>975</v>
      </c>
      <c r="P47" t="s">
        <v>980</v>
      </c>
      <c r="Q47" t="s">
        <v>981</v>
      </c>
      <c r="R47" t="s">
        <v>981</v>
      </c>
      <c r="S47" t="s">
        <v>981</v>
      </c>
      <c r="V47" s="56" t="s">
        <v>1392</v>
      </c>
      <c r="W47" s="13" t="str">
        <f t="shared" si="0"/>
        <v>SH999046.vgFU_yes_refs</v>
      </c>
      <c r="X47" s="12" t="str">
        <f t="shared" si="1"/>
        <v>&gt;SH999046.vgFU_yes_refs#CGTAACAAGGTTTCCGTAGGTGAGTAATCAAAACCCTTTTACACTTGAGAATTATAGCTAACATCATCTAGGTGAACCTGCGGAAGGATCATTACTGAGAGCTTCGGCACTCCAACCCTTGTGTATCTCCATGTTGCTTCGGCGCAAGCCGAAGACCCAAACTATAAACTTCAGTCTGACACTTGATAATAAATCAAAACTTTCAACAACGGATCTCTTGGTTCCCGCATCGATGAAGAACGCAGCGAAATGCGATAAGTAATGTGAATTGCAGAATTTAGTGAATCATCGAATCTTTGAACGCACATTGCGCCCACTGGTACTCCGGTGGGCATGCCTGTCCGAGCGTCGTCTACACCCTTGGCCTCTCGCCAGTGTTGGGCTGTCCCGCGCGGACGCCCGCAAGACGTACGCCTGCAGTGGCTGGTCACGGTTGACAGGAGTCTCCCGCAGCCGGCTGCAGCGCGCTCCAGAATCAAAACATTTTGACCTCGGATCAGGTAGGGATACCCGCTGAACTTAAGCATATCAATAAGCGGAGGAAAA</v>
      </c>
      <c r="Y47" t="str">
        <f t="shared" si="2"/>
        <v>SH999046.vgFU_yes_refs@k__Fungi;p__Ascomycota;c__Incertae sedis;o__Incertae sedis;f__Incertae sedis;g__Lateriramulosa;s__Lateriramulosa uni-inflata</v>
      </c>
    </row>
    <row r="48" spans="1:25">
      <c r="A48" s="12" t="s">
        <v>346</v>
      </c>
      <c r="B48" s="1" t="s">
        <v>1248</v>
      </c>
      <c r="C48" s="2" t="s">
        <v>167</v>
      </c>
      <c r="D48" s="2" t="s">
        <v>439</v>
      </c>
      <c r="E48" s="1"/>
      <c r="F48" t="s">
        <v>364</v>
      </c>
      <c r="G48" t="s">
        <v>244</v>
      </c>
      <c r="H48" s="9">
        <v>38208</v>
      </c>
      <c r="I48" s="6" t="s">
        <v>11</v>
      </c>
      <c r="J48" t="s">
        <v>396</v>
      </c>
      <c r="K48" t="s">
        <v>780</v>
      </c>
      <c r="L48" t="s">
        <v>1023</v>
      </c>
      <c r="M48" s="33" t="s">
        <v>32</v>
      </c>
      <c r="N48" s="34" t="s">
        <v>32</v>
      </c>
      <c r="O48" t="s">
        <v>975</v>
      </c>
      <c r="P48" t="s">
        <v>980</v>
      </c>
      <c r="Q48" t="s">
        <v>594</v>
      </c>
      <c r="R48" t="s">
        <v>595</v>
      </c>
      <c r="S48" s="40" t="s">
        <v>1013</v>
      </c>
      <c r="V48" s="56" t="s">
        <v>1393</v>
      </c>
      <c r="W48" s="13" t="str">
        <f t="shared" si="0"/>
        <v>SH999047.vgFU_yes_refs</v>
      </c>
      <c r="X48" s="12" t="str">
        <f t="shared" si="1"/>
        <v>&gt;SH999047.vgFU_yes_refs#AAAAGTCGTAACAAGGTTTCCGTAGGTGAACCTGCGGAAGGATCATTACAGAGAACTTGCCCTTTCGGGGTAGATCTCCCACCCTGTGTTTATGTTACCTTTGTTGCTTTGACGGGCCCGTCCCTCGGGACCGCCGGCTCCGGCTGGCCCGTGCCCGTCAGAGGACCCCAAACTCTTGTTTAAACGTCGTCTGAGTACTATATAATAGTTAAAACTTTCAACAACGGATCTCTTGGTTCTGGCATCGATGAAGAACGCAGCGAAATGCGATAAGTAATGTGAATTGCAGAATTCAGTGAATCATCGAATCTTTGAACGCACATTGCGCCCCCTGGTATTCCGGGGGGCATGCCTGTTCGAGCGTCATTACAACCCTCAAGCTCTGCTTGGTATTGGGTGCCGTCCCCCGGGGCGCACCTTAAAGACAGTGGCGGTGCCGTCCGGCTCCAAGCGTAGTAATTCTTCTCGCTCGGGAACCCGGTCGTGTGCTTGCCAGCAACCCCCAATTTTTTCAGGTTGACCTCGGATCAGGTAGGGATACCCGCTGAACTTAAGCATATCAATAAGCGGAGGAAAGACCCAA</v>
      </c>
      <c r="Y48" t="str">
        <f t="shared" si="2"/>
        <v xml:space="preserve">SH999047.vgFU_yes_refs@k__Fungi;p__Ascomycota;c__Leotiomycetes;o__Helotiales;f__Leotiaceae;g__Flagellospora;s__Flagellospora sp. 1 </v>
      </c>
    </row>
    <row r="49" spans="1:25">
      <c r="A49" s="12" t="s">
        <v>347</v>
      </c>
      <c r="B49" s="1" t="s">
        <v>1280</v>
      </c>
      <c r="C49" s="2" t="s">
        <v>176</v>
      </c>
      <c r="D49" s="2" t="s">
        <v>370</v>
      </c>
      <c r="E49" s="1" t="s">
        <v>26</v>
      </c>
      <c r="F49" t="s">
        <v>278</v>
      </c>
      <c r="G49" t="s">
        <v>365</v>
      </c>
      <c r="H49" s="9">
        <v>38209</v>
      </c>
      <c r="I49" s="6" t="s">
        <v>11</v>
      </c>
      <c r="K49" t="s">
        <v>780</v>
      </c>
      <c r="L49" t="s">
        <v>1027</v>
      </c>
      <c r="M49" s="33" t="s">
        <v>32</v>
      </c>
      <c r="N49" s="34" t="s">
        <v>32</v>
      </c>
      <c r="O49" t="s">
        <v>975</v>
      </c>
      <c r="P49" t="s">
        <v>980</v>
      </c>
      <c r="Q49" t="s">
        <v>594</v>
      </c>
      <c r="R49" t="s">
        <v>595</v>
      </c>
      <c r="S49" t="s">
        <v>981</v>
      </c>
      <c r="V49" s="56" t="s">
        <v>1394</v>
      </c>
      <c r="W49" s="13" t="str">
        <f t="shared" si="0"/>
        <v>SH999048.vgFU_yes_refs</v>
      </c>
      <c r="X49" s="12" t="str">
        <f t="shared" si="1"/>
        <v>&gt;SH999048.vgFU_yes_refs#GTCGTAACAAGGTTTCCGTAGGTGAACCTGCGGAAGGATCATTACTGTGTTCCCTGCCCTCACGGGTAGAAACGCCACCCTTGTGTATTATTATCTTGTTGCTTTGGCAGGCCGCCTTCGGGCACCGGCTCCGGCTGGATCGCGCCTGCCAGAGGACCCCAAACTCTGAATGTTAGTGTCGTCTGAGTACTATCTAATAGTTAAAACTTTCAACAACGGATCTCTTGGTTCTGGCATCGATGAAGAACGCAGCGAAATGCGATAAGTAATGTGAATTGCAGAATTCAGTGAATCATCGAATCTTTGAACGCACATTGCGCCCCTTGGTATTCCGAGGGGCATGCCTGTTCGAGCGTCATTTAAACCAATCCAGCGTGCTGGGTCTTGGGCTTTCGCCTCTGGGCGGGCCTCAAAATCAGTGGCGGTGCCACCCGGCTCTACGCGTAGTAATTCTTCTCGCGATGGGGTCCCGGGGGGAGGCTTGCCAGCAACCCTAAATTCTTAAAGGTTGACCTCGGATCAGGTAGGGATACCCGCTGAACTTAAGCATATCAATAAGCGGAGGAAAAGAAA</v>
      </c>
      <c r="Y49" t="str">
        <f t="shared" si="2"/>
        <v>SH999048.vgFU_yes_refs@k__Fungi;p__Ascomycota;c__Leotiomycetes;o__Helotiales;f__Incertae sedis;g__Dendrospora;s__Dendrospora erecta</v>
      </c>
    </row>
    <row r="50" spans="1:25">
      <c r="A50" s="12" t="s">
        <v>313</v>
      </c>
      <c r="B50" s="1" t="s">
        <v>1273</v>
      </c>
      <c r="C50" s="2" t="s">
        <v>64</v>
      </c>
      <c r="D50" s="2" t="s">
        <v>312</v>
      </c>
      <c r="E50" s="1" t="s">
        <v>26</v>
      </c>
      <c r="F50" t="s">
        <v>361</v>
      </c>
      <c r="G50" t="s">
        <v>357</v>
      </c>
      <c r="H50" s="9">
        <v>38277</v>
      </c>
      <c r="I50" s="6" t="s">
        <v>11</v>
      </c>
      <c r="K50" t="s">
        <v>780</v>
      </c>
      <c r="L50" t="s">
        <v>1001</v>
      </c>
      <c r="M50" s="33" t="s">
        <v>32</v>
      </c>
      <c r="N50" s="34" t="s">
        <v>32</v>
      </c>
      <c r="O50" t="s">
        <v>975</v>
      </c>
      <c r="P50" t="s">
        <v>980</v>
      </c>
      <c r="Q50" t="s">
        <v>593</v>
      </c>
      <c r="R50" t="s">
        <v>981</v>
      </c>
      <c r="S50" t="s">
        <v>981</v>
      </c>
      <c r="V50" s="56" t="s">
        <v>1395</v>
      </c>
      <c r="W50" s="13" t="str">
        <f t="shared" si="0"/>
        <v>SH999049.vgFU_yes_refs</v>
      </c>
      <c r="X50" s="12" t="str">
        <f t="shared" si="1"/>
        <v>&gt;SH999049.vgFU_yes_refs#GTAACAAGGTTTCCGTAGGTGAACCTGCGGAAGGATCATTAACGAGTTTTAATTGGTTTTTGTAAAAAGATCAAAACTCCCACCCTATGTGTATTTTGGAGACTATTGCTTTGGCAGGACAGTTTAGTGATAAACTGATCAGACTGATTTTAAATCAACTGGTTTTGTTGCCTGCCAGAGTACCAAACAAACTCTGTTTTAACCTAAAGTCTGAGAAATTATTTTGAAAATAAATCAAAACTTTCAACAACGGATCTCTTGGTTCTGGCATCGATGAAGAACGCAGCGAAATGCGATAAGTAATGTGAATTGCAGAATTCAGCGAATCATCGAATCTTTGAACGCACATTGCGCCTCTTGGTATTCCTTGAGGCATGCCTGTTCGAGCGTCGTTTTGACCATAAGGCTTTGCCTTGCGATGAGAATTTTGGATTTTGTTGAAAAAAGGCAAAACCAAATTTTCCAAACTGATTGGCGTCTGATTATTTGGCCAAAAACACAGCGATATGTGTTGATAACCCCAAAAAACAAGACTGCTTAAACCAAAATTATAAAACTGGTCGACCTCGAATCAAGCAAGACTACCCACTGAACTTAAGCATATCAATAAGTGGAGGAAAAGAAACCAACC</v>
      </c>
      <c r="Y50" t="str">
        <f t="shared" si="2"/>
        <v>SH999049.vgFU_yes_refs@k__Fungi;p__Ascomycota;c__Dothideomycetes;o__Incertae sedis;f__Incertae sedis;g__Triscelophorus;s__Triscelophorus monosporus</v>
      </c>
    </row>
    <row r="51" spans="1:25">
      <c r="A51" s="12" t="s">
        <v>315</v>
      </c>
      <c r="B51" s="1" t="s">
        <v>1281</v>
      </c>
      <c r="C51" s="2" t="s">
        <v>64</v>
      </c>
      <c r="D51" s="2" t="s">
        <v>451</v>
      </c>
      <c r="E51" s="1"/>
      <c r="F51" t="s">
        <v>361</v>
      </c>
      <c r="G51" t="s">
        <v>251</v>
      </c>
      <c r="H51" s="9">
        <v>38277</v>
      </c>
      <c r="I51" s="6" t="s">
        <v>11</v>
      </c>
      <c r="J51" t="s">
        <v>1241</v>
      </c>
      <c r="K51" t="s">
        <v>780</v>
      </c>
      <c r="L51" t="s">
        <v>1002</v>
      </c>
      <c r="M51" s="33" t="s">
        <v>32</v>
      </c>
      <c r="N51" s="34" t="s">
        <v>32</v>
      </c>
      <c r="O51" t="s">
        <v>975</v>
      </c>
      <c r="P51" t="s">
        <v>980</v>
      </c>
      <c r="Q51" t="s">
        <v>593</v>
      </c>
      <c r="R51" t="s">
        <v>981</v>
      </c>
      <c r="S51" t="s">
        <v>981</v>
      </c>
      <c r="V51" s="56" t="s">
        <v>1396</v>
      </c>
      <c r="W51" s="13" t="str">
        <f t="shared" si="0"/>
        <v>SH999050.vgFU_yes_refs</v>
      </c>
      <c r="X51" s="12" t="str">
        <f t="shared" si="1"/>
        <v>&gt;SH999050.vgFU_yes_refs#GTAACAAGGTTTCCGTAGGTGAACCTGCGGAAGGATCATTAACGAGTTTAGTTGATTGTGAAAACAATCAAAACTCCCACCCTTTGTTTATATATTGGTGAATATTAGCTTTGGCAGGACAGTTTGTGACTAACTGTTACAAACTGATCAGACTGAATTTTTGATATCAATCAAAAAATCAACTGGTTTTGTTGCCTGCCAAAGTACCAAACAAACTCTGTTTTATACAAACCTAAAGTCTGAGAAAATATTTTGAAAATAAATCAAAACTTTCAACAACGGATCTCTTGGTTCTGGCATCGATGAAGAACGCAGCGAAATGCGATAAGTAATGTGAATTGCAGAATTCAGCGAATCATCGAATCTTTGAACGCACATTGCGCCTCTTGGTATTCCTTGAGGCATGCCTGTTCGAGCGTCGTTTTGACCATAAGGCTTTGCCTTGCGATGAGATTTTGGGATTGCTTTAGGGCGAATCCAAATTTCCAAACTAATTGGCGTCTGATTTATTTGGCCAAAAACACAGCGATATGTGTTGGAAAACCATTTAATGCCTGACTGCTTAATTTTTAATAACTGGTCGACCTCGAATCAAGCAAGACTACCCACTGAACTTAAGCATATCAATAAGTGGAGGAAAA</v>
      </c>
      <c r="Y51" t="str">
        <f t="shared" si="2"/>
        <v>SH999050.vgFU_yes_refs@k__Fungi;p__Ascomycota;c__Dothideomycetes;o__Incertae sedis;f__Incertae sedis;g__Triscelophorus;s__Triscelophorus sp.</v>
      </c>
    </row>
    <row r="52" spans="1:25">
      <c r="A52" s="12" t="s">
        <v>391</v>
      </c>
      <c r="B52" s="1" t="s">
        <v>1282</v>
      </c>
      <c r="C52" s="2" t="s">
        <v>380</v>
      </c>
      <c r="D52" s="2" t="s">
        <v>381</v>
      </c>
      <c r="E52" s="1" t="s">
        <v>382</v>
      </c>
      <c r="F52" t="s">
        <v>384</v>
      </c>
      <c r="G52" t="s">
        <v>385</v>
      </c>
      <c r="H52" s="9">
        <v>38264</v>
      </c>
      <c r="I52" s="6" t="s">
        <v>11</v>
      </c>
      <c r="J52" t="s">
        <v>383</v>
      </c>
      <c r="K52" t="s">
        <v>780</v>
      </c>
      <c r="L52" t="s">
        <v>1078</v>
      </c>
      <c r="M52" s="33" t="s">
        <v>32</v>
      </c>
      <c r="N52" s="34" t="s">
        <v>32</v>
      </c>
      <c r="O52" t="s">
        <v>975</v>
      </c>
      <c r="P52" t="s">
        <v>980</v>
      </c>
      <c r="Q52" t="s">
        <v>981</v>
      </c>
      <c r="R52" t="s">
        <v>981</v>
      </c>
      <c r="S52" t="s">
        <v>981</v>
      </c>
      <c r="V52" s="56" t="s">
        <v>1397</v>
      </c>
      <c r="W52" s="13" t="str">
        <f t="shared" si="0"/>
        <v>SH999051.vgFU_yes_refs</v>
      </c>
      <c r="X52" s="12" t="str">
        <f t="shared" si="1"/>
        <v>&gt;SH999051.vgFU_yes_refs#GTAACAAGGTCTCCGTTGGTGAACCAGCGGAGGGATCATTACAGAAGCAATTCTTTTGCATCTAAACACCTGTGAACATACTCTTTGTTGCTTCGGCGGGTCTGCCTCTCGGGGGAGGCGCCCAAGGCCCGCCGGAGGTTTTTTCCAAACTCTTGTTTTAGTGGTCTTCTGAGCAAACCAAAAATAAATCAAAACTTTCAACAACGGATCTCTTGGCTCTAGCATCGATGAAGAACGCAGCGAAACGCGATAGGTAATGCGAATTGCAGAATTCCGTGAGTCATCGAATCTTTGAACGCACATTGCGCCCGCCGGTAATTCTGGCGGGCATGCCTGTTCGAGCGTCATTTCAACCCTCGGGCCCGTCCCGGCGTTGGGGCTCCGTGATCTACGGACCCCGAAAGACAGTGGCGGAGCCGCCTAGCTCTCAGCGTAGTAATTTTTCTCGTTGGGGGGCGACAGCGGTCGCTTGCCGTTAAACAACCACTATTCTTAATTGTTTGACCTCGGATCAGGTAGGAATACCCGCTGAACTTAAGCATATCAATAAGCGGAGGAAA</v>
      </c>
      <c r="Y52" t="str">
        <f t="shared" si="2"/>
        <v>SH999051.vgFU_yes_refs@k__Fungi;p__Ascomycota;c__Incertae sedis;o__Incertae sedis;f__Incertae sedis;g__Tetranacrium;s__Tetranacrium gramineum</v>
      </c>
    </row>
    <row r="53" spans="1:25">
      <c r="A53" s="12" t="s">
        <v>307</v>
      </c>
      <c r="B53" s="1" t="s">
        <v>1283</v>
      </c>
      <c r="C53" s="2" t="s">
        <v>1110</v>
      </c>
      <c r="D53" s="2"/>
      <c r="E53" s="1"/>
      <c r="F53" t="s">
        <v>360</v>
      </c>
      <c r="G53" t="s">
        <v>249</v>
      </c>
      <c r="H53" s="9">
        <v>38295</v>
      </c>
      <c r="I53" s="6" t="s">
        <v>11</v>
      </c>
      <c r="J53" t="s">
        <v>1081</v>
      </c>
      <c r="K53" t="s">
        <v>780</v>
      </c>
      <c r="L53" t="s">
        <v>1080</v>
      </c>
      <c r="M53" s="33" t="s">
        <v>32</v>
      </c>
      <c r="N53" s="34" t="s">
        <v>32</v>
      </c>
      <c r="O53" t="s">
        <v>975</v>
      </c>
      <c r="P53" t="s">
        <v>980</v>
      </c>
      <c r="Q53" t="s">
        <v>594</v>
      </c>
      <c r="R53" t="s">
        <v>595</v>
      </c>
      <c r="S53" t="s">
        <v>981</v>
      </c>
      <c r="V53" s="56" t="s">
        <v>1398</v>
      </c>
      <c r="W53" s="13" t="str">
        <f t="shared" si="0"/>
        <v>SH999052.vgFU_yes_refs</v>
      </c>
      <c r="X53" s="12" t="str">
        <f t="shared" si="1"/>
        <v>&gt;SH999052.vgFU_yes_refs#AAAAGTCGTAACAAGGTTTCCGTAGGTGAACCTGCGGAAGGATCATTACAGAGTTCATGCCCTTACGGGTAGATCTCCCACCCTTGAATATTATACCTTAGTTGCTTTGGCAGGCCGTGGAAACACCATGGGCTTCGGCTTATGCGTGCCTGCCAGAGGAAAACAAACTCTGTTTTTAGTGATGTCTGAGTACTATATAATAGTTAAAACTTTCAACAACGGATCTCTTGGTTCTGGCATCGATGAAGAACGCAGCGAAATGCGATAAGTAATGTGAATTGCAGAATTCAGTGAATCATCGAATCTTTGAACGCACATTGCGCCCCGTGGTATTCCGCGGGGCATGCCTGTTCGAGCGTCATTTCAACCCATCAAGCTTCTGCTTGGTCTTGGGGCCTGCGGTTTCGCAGCCTCTAAACTCAGTGGCGGTGCTATTGAGCTCTGAGCGTAGTAATTTTTCTCGCTATAGGGTCTCGGTGGTAACTTGCCAGCAACCCCCAATTTTTATCAGGTTGACCTCGGATCAGGTAGGGATACCCGCTGAACTTAAGCATATCAATA</v>
      </c>
      <c r="Y53" t="str">
        <f t="shared" si="2"/>
        <v xml:space="preserve">SH999052.vgFU_yes_refs@k__Fungi;p__Ascomycota;c__Leotiomycetes;o__Helotiales;f__Incertae sedis;g__Unidentified;s__Unidentified </v>
      </c>
    </row>
    <row r="54" spans="1:25">
      <c r="A54" s="12" t="s">
        <v>377</v>
      </c>
      <c r="B54" s="1" t="s">
        <v>1284</v>
      </c>
      <c r="C54" s="2" t="s">
        <v>64</v>
      </c>
      <c r="D54" s="2" t="s">
        <v>316</v>
      </c>
      <c r="E54" s="1" t="s">
        <v>196</v>
      </c>
      <c r="F54" t="s">
        <v>378</v>
      </c>
      <c r="G54" t="s">
        <v>249</v>
      </c>
      <c r="H54" s="9">
        <v>38295</v>
      </c>
      <c r="I54" s="6" t="s">
        <v>11</v>
      </c>
      <c r="K54" t="s">
        <v>780</v>
      </c>
      <c r="L54" t="s">
        <v>1005</v>
      </c>
      <c r="M54" s="33" t="s">
        <v>32</v>
      </c>
      <c r="N54" s="34" t="s">
        <v>32</v>
      </c>
      <c r="O54" t="s">
        <v>975</v>
      </c>
      <c r="P54" t="s">
        <v>980</v>
      </c>
      <c r="Q54" t="s">
        <v>593</v>
      </c>
      <c r="R54" t="s">
        <v>981</v>
      </c>
      <c r="S54" t="s">
        <v>981</v>
      </c>
      <c r="V54" s="56" t="s">
        <v>1399</v>
      </c>
      <c r="W54" s="13" t="str">
        <f t="shared" si="0"/>
        <v>SH999053.vgFU_yes_refs</v>
      </c>
      <c r="X54" s="12" t="str">
        <f t="shared" si="1"/>
        <v>&gt;SH999053.vgFU_yes_refs#AACAAGGTTTCCGTAGGTGAACCTGCGGAAGGATCATTAACGAGTGTTTTTTGGCAAAGTTTTTCTTTGCTGAGAATCTCCCACCCTTTGTTTACTTGATGCTGTTATGGCAGCTTCGGTAGGAAGTCTCTTTTTTTCTATGAGAATTAGGAGAAAGAGCGACTGGTTTTTTCTTTGATGAGAACTGGTTTTTGCCTGCCGGAGTAACAAACTCTGATAATTTTTTGTATGTCTGAAATTATTTTTGAAAATAAATCAAAACTTTCAACAACGGATCTCTTGGTTCTGGCATCGATGAAGAACGCAGCGAAATGCGATAAGTAATGTGAATTGCAGAATTCAGTGAATCATCGAATCTTTGAACGCACATTGCGCCTCTTGGTATTCCTTGAGGCATGCCTGTTCGAGCGTCGTTTAGACCATAAGGCTTTTGCCTTGCGTTGAATGACTTGGTTCTCTTTTTTGAGCTAAGCATTCTAAACTGATTGGCGTCTGATTTAGCCGAAAGCACAGCGATATGTGATTGAAGGTTGAAGAAAGTACATTGCCAGTTTTTTTTATTTTAAAAGGTCGACCTCGGATCAAGCAAGACTACCCGCTGAACTTAAGCATATCAATAAGCGGAGGAA</v>
      </c>
      <c r="Y54" t="str">
        <f t="shared" si="2"/>
        <v>SH999053.vgFU_yes_refs@k__Fungi;p__Ascomycota;c__Dothideomycetes;o__Incertae sedis;f__Incertae sedis;g__Triscelophorus;s__Triscelophorus acuminatus</v>
      </c>
    </row>
    <row r="55" spans="1:25">
      <c r="A55" s="12" t="s">
        <v>386</v>
      </c>
      <c r="B55" s="1" t="s">
        <v>1285</v>
      </c>
      <c r="C55" s="2" t="s">
        <v>387</v>
      </c>
      <c r="D55" s="2" t="s">
        <v>388</v>
      </c>
      <c r="E55" s="1" t="s">
        <v>196</v>
      </c>
      <c r="F55" t="s">
        <v>360</v>
      </c>
      <c r="G55" t="s">
        <v>249</v>
      </c>
      <c r="H55" s="9">
        <v>38295</v>
      </c>
      <c r="I55" s="6" t="s">
        <v>11</v>
      </c>
      <c r="J55" s="10" t="s">
        <v>1042</v>
      </c>
      <c r="K55" t="s">
        <v>780</v>
      </c>
      <c r="L55" t="s">
        <v>1041</v>
      </c>
      <c r="M55" s="33" t="s">
        <v>32</v>
      </c>
      <c r="N55" s="34" t="s">
        <v>32</v>
      </c>
      <c r="O55" t="s">
        <v>975</v>
      </c>
      <c r="P55" t="s">
        <v>980</v>
      </c>
      <c r="Q55" s="10" t="s">
        <v>594</v>
      </c>
      <c r="R55" s="10" t="s">
        <v>595</v>
      </c>
      <c r="S55" s="10" t="s">
        <v>981</v>
      </c>
      <c r="V55" s="56" t="s">
        <v>1400</v>
      </c>
      <c r="W55" s="13" t="str">
        <f t="shared" si="0"/>
        <v>SH999054.vgFU_yes_refs</v>
      </c>
      <c r="X55" s="12" t="str">
        <f t="shared" si="1"/>
        <v>&gt;SH999054.vgFU_yes_refs#TAAGTAAAAGTCGTAACAAGGTTTCCGTAGGTGAACCTGCGGAAGGATCATTACAGAGAACATGCCCTTCGGGGTAGATCTCCCACCCTTTGTTTACAAATCTTTGTTGCTTTGGCAGGCCTGCCGCAAGGCTGCCGGCTTCGGCTGGACCGCGCCTGCCAGAGGACCTAAAACTCTTTTGTTTAATGTCGTCTGAGTACTATTTAATAGTTAAAACTTTCAACAACGGATCTCTTGGTTCTGGCATCGATGAAGAACGCAGCGAAATGCGATAAGTAATGTGAATTGCAGAATTCAGTGAATCATCGAATCTTTGAACGCACATTGCGCCCTCTGGTATTCCGGGGGGCATGCCTGTTCGAGCGTCATTACAACCCTCAAGCTCTGCTTGGTATTAGGCGTCGCCTGTCAAGGCGCGCCCCAAAACTAGTGGCGGTGCCATCTGGCTTCAAGCGTAGTAATTTGTCTCGCTTCGGAGAACCAGTTGTGTGCTCGCCAACAACCCCAAATTTTTTAAGGTTGACCTCGGATCAGGTAGGGATACCCGCTGAACTTAAGCATATCAATAAGCGGAGGAAA</v>
      </c>
      <c r="Y55" t="str">
        <f t="shared" si="2"/>
        <v>SH999054.vgFU_yes_refs@k__Fungi;p__Ascomycota;c__Leotiomycetes;o__Helotiales;f__Incertae sedis;g__Brachiosphaera;s__Brachiosphaera tropicalis</v>
      </c>
    </row>
    <row r="56" spans="1:25">
      <c r="A56" s="12" t="s">
        <v>353</v>
      </c>
      <c r="B56" s="1" t="s">
        <v>1286</v>
      </c>
      <c r="C56" s="2" t="s">
        <v>349</v>
      </c>
      <c r="D56" s="2" t="s">
        <v>350</v>
      </c>
      <c r="E56" s="1" t="s">
        <v>351</v>
      </c>
      <c r="F56" t="s">
        <v>360</v>
      </c>
      <c r="G56" t="s">
        <v>249</v>
      </c>
      <c r="H56" s="9">
        <v>38322</v>
      </c>
      <c r="I56" s="6" t="s">
        <v>11</v>
      </c>
      <c r="K56" t="s">
        <v>780</v>
      </c>
      <c r="L56" t="s">
        <v>1218</v>
      </c>
      <c r="M56" s="33" t="s">
        <v>32</v>
      </c>
      <c r="N56" s="34" t="s">
        <v>32</v>
      </c>
      <c r="O56" t="s">
        <v>975</v>
      </c>
      <c r="P56" t="s">
        <v>986</v>
      </c>
      <c r="Q56" t="s">
        <v>987</v>
      </c>
      <c r="R56" s="1" t="s">
        <v>997</v>
      </c>
      <c r="S56" t="s">
        <v>981</v>
      </c>
      <c r="V56" s="56" t="s">
        <v>1401</v>
      </c>
      <c r="W56" s="13" t="str">
        <f t="shared" si="0"/>
        <v>SH999055.vgFU_yes_refs</v>
      </c>
      <c r="X56" s="12" t="str">
        <f t="shared" si="1"/>
        <v>&gt;SH999055.vgFU_yes_refs#GTAGGTGAACCTGCGGAAGGATCATTAGAGAATTTTATGGGGAGTTGAGCTGGCCGAAAGGCATGTGCTTGCTTTCTAAATTATCTTATCCATACACCTGTGCACCTTTGGGGAGAAATGCTTTTTTAAGTATTCTCCTCGTTTTTACACAAACTCTTATTATAACATTGAACGTGATATAGTGCCGCAAGGCCTTAATCAATATACAACTTTTAACAACGGATCTCTTGGCTCTCGCATCGATGAAGAACGCAGCGAATTGCGATAAGTAATGTGAATTGCAGAATTCAGTGAATCATCGAATCTTTGAACGCATCTTGCGCTCCCTGGTATTCCGGGGAGCATGCCTGTTCGAGTGTCGTAAACTTCTCAATCCAGCTAGTTTTTGCGAACTATTTGCTGGTATTGGATTTGGGCTTTGCTGCGTCAATGCAGCTGGCCTTAAAAGTATTAGCTGAATCTTGTCTGATGAAGACTGGTTTGACTCGGCGTGATAATTATCTGACCGCTGAGGACATCGCAAGATGGCCAGACTTTTTGACTGAGAGTCGCTTCTAATCGTCGGTTTATCTGACAATTTACTTCACACCTTTGACCTCGAATCAGGTAGGACTACCCGCTGAACTTAAGCATATCAATAAG</v>
      </c>
      <c r="Y56" t="str">
        <f t="shared" si="2"/>
        <v>SH999055.vgFU_yes_refs@k__Fungi;p__Basidiomycota;c__Agaricomycetes;o__Cantharellales;f__Incertae sedis;g__Dendrosporomyces;s__Dendrosporomyces prolifer</v>
      </c>
    </row>
    <row r="57" spans="1:25">
      <c r="A57" s="12" t="s">
        <v>419</v>
      </c>
      <c r="B57" s="1" t="s">
        <v>1287</v>
      </c>
      <c r="C57" s="2" t="s">
        <v>167</v>
      </c>
      <c r="D57" s="2" t="s">
        <v>1085</v>
      </c>
      <c r="E57" s="1" t="s">
        <v>1133</v>
      </c>
      <c r="F57" t="s">
        <v>360</v>
      </c>
      <c r="G57" t="s">
        <v>249</v>
      </c>
      <c r="H57" s="9">
        <v>38387</v>
      </c>
      <c r="I57" s="6" t="s">
        <v>11</v>
      </c>
      <c r="J57" t="s">
        <v>1084</v>
      </c>
      <c r="K57" t="s">
        <v>780</v>
      </c>
      <c r="L57" t="s">
        <v>1083</v>
      </c>
      <c r="M57" s="33" t="s">
        <v>32</v>
      </c>
      <c r="N57" s="34" t="s">
        <v>32</v>
      </c>
      <c r="O57" t="s">
        <v>975</v>
      </c>
      <c r="P57" t="s">
        <v>980</v>
      </c>
      <c r="Q57" t="s">
        <v>594</v>
      </c>
      <c r="R57" t="s">
        <v>595</v>
      </c>
      <c r="S57" t="s">
        <v>981</v>
      </c>
      <c r="V57" s="56" t="s">
        <v>1402</v>
      </c>
      <c r="W57" s="13" t="str">
        <f t="shared" si="0"/>
        <v>SH999056.vgFU_yes_refs</v>
      </c>
      <c r="X57" s="12" t="str">
        <f t="shared" si="1"/>
        <v>&gt;SH999056.vgFU_yes_refs#GTTTCCGCAGCATAAGGAACACAAAAGTTGATTCTTTCGTGGTATAACTTATAGAAGCCTTAGTAACCCAGAAATGGGAGGTCACACGACTGTAAATAAAGTGACCGCATACTAGTTGACAGCATGTCAGCAACACGACCAGACTGGAGGGAACTCCTAAACCACCTACTGATGGTAGGTGGTGCGGGCTACCCACAGCGATTCCCCTGTCATATCATGGCTGGAAACGTTTACAGGCTAAGTGGTTGTGGGCAGAATACAAGATTCTGTTTAAGATATAGTCGGGCCTGATGGTCACCCATCAGAGTCTCATTATGTTGATTTTAGTAACAGATGAGACTATATGACAAACCGTTCCGTAGGTGAACCTGCGGAAGGATCATTATAGAGTAATTGGTATGGGTAAAACCTGCCAACTCTCCACCCTTTGTTTACATTACCTTTGTTGCTTTGGCAGGCCCGTCTTCGGACCGCTGGCTTCGGCTGGCCCGCGCCTGCCAGAGGACCTAAAACTCTGTTTAATCATATTGTCTGAGTACTATATAATAGTTAAAACTTTCAACAACGGATCTCTTGGTTCTGGCATCGATGAAGAACGCAGCGAAATGCGATAAGTAATGTGAATTGCAGAATTCAGTGAATCATCGAATCTTTGAACGCACATTGCGCCCTCTGGTATTCCGGGGGGCATGCCTGTTCGAGCGTCATTACAACCCTCAAGCTCTGCTTGGTATTAGGTCTCACCTGTCAAGGCGGGCCGTAAAATCAGTGGCGGTGCCATCTGGCTTCAAGCGTAGTAATTTTTCTCGCTTTGTTGATCCTGATGTGAACCTGCCAACAATCCCAATTTTATCAAAGGTTGACCTCGGATCAGGTAGGGATACCCGCTGAACTTAAGCATATCAATAAGCG</v>
      </c>
      <c r="Y57" t="str">
        <f t="shared" si="2"/>
        <v>SH999056.vgFU_yes_refs@k__Fungi;p__Ascomycota;c__Leotiomycetes;o__Helotiales;f__Incertae sedis;g__Flagellospora;s__Flagellospora acicularis</v>
      </c>
    </row>
    <row r="58" spans="1:25">
      <c r="A58" s="12" t="s">
        <v>422</v>
      </c>
      <c r="B58" s="1" t="s">
        <v>1288</v>
      </c>
      <c r="C58" s="2" t="s">
        <v>54</v>
      </c>
      <c r="D58" s="2" t="s">
        <v>1133</v>
      </c>
      <c r="E58" s="1"/>
      <c r="F58" t="s">
        <v>360</v>
      </c>
      <c r="G58" t="s">
        <v>249</v>
      </c>
      <c r="H58" s="9">
        <v>38387</v>
      </c>
      <c r="I58" s="6" t="s">
        <v>11</v>
      </c>
      <c r="J58" t="s">
        <v>1236</v>
      </c>
      <c r="K58" t="s">
        <v>780</v>
      </c>
      <c r="L58" t="s">
        <v>1235</v>
      </c>
      <c r="M58" s="33" t="s">
        <v>32</v>
      </c>
      <c r="N58" s="34" t="s">
        <v>32</v>
      </c>
      <c r="O58" t="s">
        <v>975</v>
      </c>
      <c r="P58" t="s">
        <v>980</v>
      </c>
      <c r="Q58" t="s">
        <v>594</v>
      </c>
      <c r="R58" t="s">
        <v>595</v>
      </c>
      <c r="S58" t="s">
        <v>981</v>
      </c>
      <c r="V58" s="56" t="s">
        <v>1403</v>
      </c>
      <c r="W58" s="13" t="str">
        <f t="shared" si="0"/>
        <v>SH999057.vgFU_yes_refs</v>
      </c>
      <c r="X58" s="12" t="str">
        <f t="shared" si="1"/>
        <v>&gt;SH999057.vgFU_yes_refs#TAAGTAAAAGTCGTAACAAGGTTTCCGTAGGTGAACCTGCGGAAGGATCATTACAGTGTTCCCTGCCCTTTGGGGTAGGATCGCCCACCCTTGATTACTTATGAGTGTTGCTTTGGCGGGCCCCGCGGCCTGGCCGCGCCCCGGCTCCGGCGGGGGAGCGCCCGCCAGAGGATTCTACAAACCTGATTATCAGTGTCGTCTGAGTACTATATAATAGTTAAAACTTTCAACAACGGATCTCTTGGTTCTGGCATCGATGAAGAACGCAGCGAAATGCGATAAGTAATGTGAATTGCAGAATTCAGTGAATCATCGAATCTTTGAACGCACATTGCGCCCCGTGGCATTCCGCGGGGCATGCCTGTTCGAGCGTCATTATGACCAATCCAGCTCGCTGGGTCTTGGGCACCGCCGCCTGGCGGGCCTCAAAATCAGTGGCGGTCCGGCCGGGCTCTGAGCGTAGTACATCTTCTCGCTATAGGGTCCCGGGCGGCACTGGCCAACAACCCCCAATCTTTCACAGGTTGACCTCGGATCAGGTAGGGATACCCGCTGAACTTAAGCATATCAATAAGCGGAGGAAAAGAAACCAACCA</v>
      </c>
      <c r="Y58" t="str">
        <f t="shared" si="2"/>
        <v>SH999057.vgFU_yes_refs@k__Fungi;p__Ascomycota;c__Leotiomycetes;o__Helotiales;f__Incertae sedis;g__Mycofalcella;s__Mycofalcella sp. nov.</v>
      </c>
    </row>
    <row r="59" spans="1:25">
      <c r="A59" s="12" t="s">
        <v>423</v>
      </c>
      <c r="B59" s="1" t="s">
        <v>1288</v>
      </c>
      <c r="C59" s="2" t="s">
        <v>54</v>
      </c>
      <c r="D59" s="2" t="s">
        <v>1133</v>
      </c>
      <c r="E59" s="1"/>
      <c r="F59" t="s">
        <v>360</v>
      </c>
      <c r="G59" t="s">
        <v>249</v>
      </c>
      <c r="H59" s="9">
        <v>38387</v>
      </c>
      <c r="I59" s="6" t="s">
        <v>11</v>
      </c>
      <c r="K59" t="s">
        <v>780</v>
      </c>
      <c r="L59" t="s">
        <v>1235</v>
      </c>
      <c r="M59" s="33" t="s">
        <v>32</v>
      </c>
      <c r="N59" s="34" t="s">
        <v>32</v>
      </c>
      <c r="O59" t="s">
        <v>975</v>
      </c>
      <c r="P59" t="s">
        <v>980</v>
      </c>
      <c r="Q59" t="s">
        <v>594</v>
      </c>
      <c r="R59" t="s">
        <v>595</v>
      </c>
      <c r="S59" t="s">
        <v>981</v>
      </c>
      <c r="V59" s="56" t="s">
        <v>1404</v>
      </c>
      <c r="W59" s="13" t="str">
        <f t="shared" si="0"/>
        <v>SH999058.vgFU_yes_refs</v>
      </c>
      <c r="X59" s="12" t="str">
        <f t="shared" si="1"/>
        <v>&gt;SH999058.vgFU_yes_refs#TAAGTAAAAGTCGTAACAAGGTTTCCGTAGGTGAACCTGCGGAAGGATCATTACAGTGTTCCCTGCCCTTTGGGGTAGGATCGCCCACCCTTGATTACTTATGAGTGTTGCTTTGGCGGGCCCCGCGGCCTGGCCGCGCCCCGGCTCCGGCGGGGGAGCGCCCGCCAGAGGATTCTACAAACCTGATTATCAGTGTCGTCTGAGTACTATATAATAGTTAAAACTTTCAACAACGGATCTCTTGGTTCTGGCATCGATGAAGAACGCAGCGAAATGCGATAAGTAATGTGAATTGCAGAATTCAGTGAATCATCGAATCTTTGAACGCACATTGCGCCCCGTGGCATTCCGCGGGGCATGCCTGTTCGAGCGTCATTATGACCAATCCAGCTCGCTGGGTCTTGGGCACCGCCGCCTGGCGGGCCTCAAAATCAGTGGCGGTCCGGCCGGGCTCTGAGCGTAGTACATCTTCTCGCTATAGGGTCCCGGGCGGCACTGGCCAACAACCCCCAATCTTTCACAGGTTGACCTCGGATCAGGTAGGGATACCCGCTGAACTTAAGCATATCAATAAGCGGAGGAAAAGAAACCAACCA</v>
      </c>
      <c r="Y59" t="str">
        <f t="shared" si="2"/>
        <v>SH999058.vgFU_yes_refs@k__Fungi;p__Ascomycota;c__Leotiomycetes;o__Helotiales;f__Incertae sedis;g__Mycofalcella;s__Mycofalcella sp. nov.</v>
      </c>
    </row>
    <row r="60" spans="1:25">
      <c r="A60" s="12" t="s">
        <v>417</v>
      </c>
      <c r="B60" s="1" t="s">
        <v>1289</v>
      </c>
      <c r="C60" s="2" t="s">
        <v>167</v>
      </c>
      <c r="D60" s="2" t="s">
        <v>440</v>
      </c>
      <c r="E60" s="1"/>
      <c r="F60" t="s">
        <v>360</v>
      </c>
      <c r="G60" t="s">
        <v>249</v>
      </c>
      <c r="H60" s="9">
        <v>38387</v>
      </c>
      <c r="I60" s="6" t="s">
        <v>11</v>
      </c>
      <c r="K60" t="s">
        <v>780</v>
      </c>
      <c r="L60" t="s">
        <v>1550</v>
      </c>
      <c r="M60" s="33" t="s">
        <v>32</v>
      </c>
      <c r="N60" s="34" t="s">
        <v>32</v>
      </c>
      <c r="O60" t="s">
        <v>975</v>
      </c>
      <c r="P60" t="s">
        <v>980</v>
      </c>
      <c r="Q60" t="s">
        <v>594</v>
      </c>
      <c r="R60" t="s">
        <v>595</v>
      </c>
      <c r="S60" s="40" t="s">
        <v>1013</v>
      </c>
      <c r="V60" s="56" t="s">
        <v>1405</v>
      </c>
      <c r="W60" s="13" t="str">
        <f t="shared" si="0"/>
        <v>SH999059.vgFU_yes_refs</v>
      </c>
      <c r="X60" s="12" t="str">
        <f t="shared" si="1"/>
        <v>&gt;SH999059.vgFU_yes_refs#AAGTAAAAGTCGTAACAAGGTTTCCGTAGGTGAACCTGCGGAAGGATCATTATAGAGATTGGTTGGGTAACACCTTCCAAAACTCCCACCCTTTGTTTACATTACCTTTGTTGCTTTGGTAGGCCCGTCATTTTGACCGCCGGCTTCGGCTGGCCAGTGCCTACCAGAGGACCTAAAACTCTGTTTAATTGTATTGTCTGAGTACTATATAATAGTTAAAACTTTCAACAACGGATCTCTTGGTTCTGGCATCGATGAAGAACGCAGCGAAATGCGATAAGTAATGTGAATTGCAGAATTCAGTGAATCATCGAATCTTTGAACGCACATTGCGCCCTCTGGTATTCCGGGGGGCATGCCTGTTCGAGCGTCATTACAACCCTCAAGCTCAGCTTGGTATTAGGCCTCACTCTGTAAGGGCGTGCCGTAAAATCAGTGGCGGTGCCATCTGGCTTCAAGCGTAGTAATTCTCTCGCTTTGAAGGTTAGGTGGCTACTTGCCAGCAACCCCAATTTTTTATAGGTTGACCTCGGATCAGGTAGGGATACCCGCTGAACTTAAGCATATCAATAAGCGGAGGAAAAGAAACCAACCA</v>
      </c>
      <c r="Y60" t="str">
        <f t="shared" si="2"/>
        <v>SH999059.vgFU_yes_refs@k__Fungi;p__Ascomycota;c__Leotiomycetes;o__Helotiales;f__Leotiaceae;g__Flagellospora;s__Flagellospora sp. 2</v>
      </c>
    </row>
    <row r="61" spans="1:25">
      <c r="A61" s="12" t="s">
        <v>421</v>
      </c>
      <c r="B61" s="1" t="s">
        <v>1287</v>
      </c>
      <c r="C61" s="2" t="s">
        <v>167</v>
      </c>
      <c r="D61" s="2" t="s">
        <v>1085</v>
      </c>
      <c r="E61" s="1" t="s">
        <v>1133</v>
      </c>
      <c r="F61" t="s">
        <v>360</v>
      </c>
      <c r="G61" t="s">
        <v>249</v>
      </c>
      <c r="H61" s="9">
        <v>38387</v>
      </c>
      <c r="I61" s="6" t="s">
        <v>11</v>
      </c>
      <c r="J61" t="s">
        <v>1086</v>
      </c>
      <c r="K61" t="s">
        <v>780</v>
      </c>
      <c r="L61" t="s">
        <v>1704</v>
      </c>
      <c r="M61" s="33" t="s">
        <v>32</v>
      </c>
      <c r="N61" s="34" t="s">
        <v>32</v>
      </c>
      <c r="O61" t="s">
        <v>975</v>
      </c>
      <c r="P61" t="s">
        <v>980</v>
      </c>
      <c r="Q61" t="s">
        <v>594</v>
      </c>
      <c r="R61" t="s">
        <v>595</v>
      </c>
      <c r="S61" t="s">
        <v>981</v>
      </c>
      <c r="V61" s="56" t="s">
        <v>1406</v>
      </c>
      <c r="W61" s="13" t="str">
        <f t="shared" si="0"/>
        <v>SH999060.vgFU_yes_refs</v>
      </c>
      <c r="X61" s="12" t="str">
        <f t="shared" si="1"/>
        <v>&gt;SH999060.vgFU_yes_refs#GTAACAAGGTTTCCGTAGGTGAACCTGCGGAAGGATCATTATAGAGTATTTGGTATGGGTAAAACCTGCCAACTCTCCACCCTTTGTTTACATTACCTTTGTTGCTTTGGCAGGCCCGTCTTCGGACCGCTGGCTTCGGCTGGCCCGCGCCTGCCAGAGGACCTAAAACTCTGTTTAATCATATTGTCTGAGTACTATATAATAGTTAAAACTTTCAACAACGGATCTCTTGGTTCTGGCATCGATGAAGAACGCAGCGAAATGCGATAAGTAATGTGAATTGCAGAATTCAGTGAATCATCGAATCTTTGAACGCACATTGCGCCCTCTGGTATTCCGGGGGGCATGCCTGTTCGAGCGTCATTACAACCCTCAAGCTCTGCTTGGTATTAGGTCTCACCTGTCAAGGCGGACCGTAAAATCAGTGGCGGTGCCATCTGGCTTCAAGCGTAGTAATTTTTCTCGCTTTGTTGATCTTGATGTGAACCTGCCAACAACCCCAATTTTATCAAAGGTTGACCTCGGATCAGGTAGGGATACCCGCTGAACTTAAGCATATCAATAAGCGGAGGAAAA</v>
      </c>
      <c r="Y61" t="str">
        <f t="shared" si="2"/>
        <v>SH999060.vgFU_yes_refs@k__Fungi;p__Ascomycota;c__Leotiomycetes;o__Helotiales;f__Incertae sedis;g__Flagellospora;s__Flagellospora acicularis</v>
      </c>
    </row>
    <row r="62" spans="1:25">
      <c r="A62" s="12" t="s">
        <v>443</v>
      </c>
      <c r="B62" s="1" t="s">
        <v>1290</v>
      </c>
      <c r="C62" s="2" t="s">
        <v>1219</v>
      </c>
      <c r="D62" s="2" t="s">
        <v>1220</v>
      </c>
      <c r="E62" s="1" t="s">
        <v>1133</v>
      </c>
      <c r="F62" t="s">
        <v>472</v>
      </c>
      <c r="G62" t="s">
        <v>249</v>
      </c>
      <c r="H62" s="9">
        <v>38389</v>
      </c>
      <c r="I62" s="6" t="s">
        <v>11</v>
      </c>
      <c r="J62" t="s">
        <v>1222</v>
      </c>
      <c r="K62" t="s">
        <v>780</v>
      </c>
      <c r="L62" t="s">
        <v>1221</v>
      </c>
      <c r="M62" s="33" t="s">
        <v>32</v>
      </c>
      <c r="N62" s="34" t="s">
        <v>32</v>
      </c>
      <c r="O62" t="s">
        <v>975</v>
      </c>
      <c r="P62" t="s">
        <v>980</v>
      </c>
      <c r="Q62" t="s">
        <v>594</v>
      </c>
      <c r="R62" t="s">
        <v>595</v>
      </c>
      <c r="S62" t="s">
        <v>981</v>
      </c>
      <c r="V62" s="56" t="s">
        <v>1407</v>
      </c>
      <c r="W62" s="13" t="str">
        <f t="shared" si="0"/>
        <v>SH999061.vgFU_yes_refs</v>
      </c>
      <c r="X62" s="12" t="str">
        <f t="shared" si="1"/>
        <v>&gt;SH999061.vgFU_yes_refs#TGCGGAAGGATCATTACCTATCTCGTGAAAGCCTCTGGACGGGTCAATTACCTGGAGGTGGAATCGAGGATAAAGAAGAAAAGGTGCGCATCGTCCGGCCCGTCGGGGCGTAGCCTATATTTAACCCTATGTTTACTCTACCTTTGTTGCTTTGGCAAGGCTCCCGCCCGGGTGGTTCCGGGCCGGGCCCTGCCAGAGGGCCCCTACTCGTGGATAGTTTCTGTTTGTCTGAGTACGATATAATCGTTTACAACTTTTAACAATGGATCTCTTGGCTCTGGCATCGATGAAGAACGCAGCGAAACGCGATATGTAATGTGAATTGCAGACTTTAGTGAATCATCGAATCTTTGAACGCACATTGCGCCCCGTGGCATTCCGCGGGGCATACCTGTTCGAGCGTCATTACAACCTCTCCAGCTCCGCTGGGTCTTGGGGCTGGCCGTCCTGGCCTCCCTTAAAGCTAGATGCGGCGCCCGGTGGCTCCAAGCGTAGTACTTTTCTCGCTCTGGTCCCCGCTGTGGCTCCTGCTACATAACCCCATCTTTCTATGGTTGACCTCGAATCAGGTAGGGATACCCGCTGAACTTAAGCATATCAATAAGCGGAGGAAAA</v>
      </c>
      <c r="Y62" t="str">
        <f t="shared" si="2"/>
        <v>SH999061.vgFU_yes_refs@k__Fungi;p__Ascomycota;c__Leotiomycetes;o__Helotiales;f__Incertae sedis;g__Pseudoarticulospora;s__Pseudoarticulospora caudata</v>
      </c>
    </row>
    <row r="63" spans="1:25">
      <c r="A63" s="12" t="s">
        <v>444</v>
      </c>
      <c r="B63" s="1" t="s">
        <v>1290</v>
      </c>
      <c r="C63" s="2" t="s">
        <v>1219</v>
      </c>
      <c r="D63" s="2" t="s">
        <v>1220</v>
      </c>
      <c r="E63" s="1" t="s">
        <v>1133</v>
      </c>
      <c r="F63" t="s">
        <v>473</v>
      </c>
      <c r="G63" t="s">
        <v>249</v>
      </c>
      <c r="H63" s="9">
        <v>38389</v>
      </c>
      <c r="I63" s="6" t="s">
        <v>11</v>
      </c>
      <c r="K63" t="s">
        <v>780</v>
      </c>
      <c r="L63" t="s">
        <v>1223</v>
      </c>
      <c r="M63" s="33" t="s">
        <v>32</v>
      </c>
      <c r="N63" s="34" t="s">
        <v>32</v>
      </c>
      <c r="O63" t="s">
        <v>975</v>
      </c>
      <c r="P63" t="s">
        <v>980</v>
      </c>
      <c r="Q63" t="s">
        <v>594</v>
      </c>
      <c r="R63" t="s">
        <v>595</v>
      </c>
      <c r="S63" t="s">
        <v>981</v>
      </c>
      <c r="V63" s="56" t="s">
        <v>1408</v>
      </c>
      <c r="W63" s="13" t="str">
        <f t="shared" si="0"/>
        <v>SH999062.vgFU_yes_refs</v>
      </c>
      <c r="X63" s="12" t="str">
        <f t="shared" si="1"/>
        <v>&gt;SH999062.vgFU_yes_refs#CATTACCTATCTCGTGAAAGCCTCTGGACGGGTCAATTACCTGGAGGTGGAATCGAGGATAAAGAAGAAAAGGTGCGCATCGTCCGGCCCGTCGGGGCGTAGCCTATATTTAACCCTATGTTTACTCTACCTTTGTTGCTTTGGCAAGGCTCCCGCCCGGGTGGTTCCGGGCCGGGCCCTGCCAGAGGGCCCCTACTCGTGGATAGTTTCTGTTTGTCTGAGTACGATATAATCGTTTACAACTTTTAACAATGGATCTCTTGGCTCTGGCATCGATGAAGAACGCAGCGAAACGCGATATGTAATGTGAATTGCAGACTTTAGTGAATCATCGAATCTTTGAACGCACATTGCGCCCCGTGGCATTCCGCGGGGCATACCTGTTCGAGCGTCATTACAACCTCTCCAGCTCCGCTGGGTCTTGGGGCTGGCCGTCCTGGCCTCCCTTAAAGCTAGATGCGGCGCCCGGTGGCTCCAAGCGTAGTACTTTTCTCGCTCTGGTCCCCGCTGTGGCTCCTGCTACATAACCCCATCTTTCTATGGTTGAC</v>
      </c>
      <c r="Y63" t="str">
        <f t="shared" si="2"/>
        <v>SH999062.vgFU_yes_refs@k__Fungi;p__Ascomycota;c__Leotiomycetes;o__Helotiales;f__Incertae sedis;g__Pseudoarticulospora;s__Pseudoarticulospora caudata</v>
      </c>
    </row>
    <row r="64" spans="1:25">
      <c r="A64" s="12" t="s">
        <v>428</v>
      </c>
      <c r="B64" s="1" t="s">
        <v>1291</v>
      </c>
      <c r="C64" s="2" t="s">
        <v>1090</v>
      </c>
      <c r="D64" s="2" t="s">
        <v>1089</v>
      </c>
      <c r="E64" t="s">
        <v>1091</v>
      </c>
      <c r="F64" t="s">
        <v>425</v>
      </c>
      <c r="G64" t="s">
        <v>249</v>
      </c>
      <c r="H64" s="9">
        <v>38451</v>
      </c>
      <c r="I64" s="6" t="s">
        <v>11</v>
      </c>
      <c r="J64" t="s">
        <v>1088</v>
      </c>
      <c r="K64" t="s">
        <v>780</v>
      </c>
      <c r="L64" t="s">
        <v>1087</v>
      </c>
      <c r="M64" s="33" t="s">
        <v>32</v>
      </c>
      <c r="N64" s="34" t="s">
        <v>32</v>
      </c>
      <c r="O64" t="s">
        <v>975</v>
      </c>
      <c r="P64" t="s">
        <v>980</v>
      </c>
      <c r="Q64" t="s">
        <v>594</v>
      </c>
      <c r="R64" t="s">
        <v>595</v>
      </c>
      <c r="S64" t="s">
        <v>984</v>
      </c>
      <c r="V64" s="56" t="s">
        <v>1409</v>
      </c>
      <c r="W64" s="13" t="str">
        <f t="shared" si="0"/>
        <v>SH999063.vgFU_yes_refs</v>
      </c>
      <c r="X64" s="12" t="str">
        <f t="shared" si="1"/>
        <v>&gt;SH999063.vgFU_yes_refs#GTAACAAGGTTTCCGTAGGTGAACCTGCGGAAGGATCATTACAGTGTTCCCTGCCCTTCGGGGTAGGATCGCCACCCTTGATTATTTATGAGTGTTGCTTTGGCGGGCCTCGTGGCCTAGTCGCGCCCCGGCTTCGGCGGGGGAGCGCCCGCCAGAGGATTCTATAAACCTGATTATTAGTGTCGTCTGAGTACTATATAATAGTTAAAACTTTCAACAACGGATCTCTTGGTTCTGGCATCGATGAAGAACGCAGCGAAATGCGATAAGTAATGTGAATTGCAGAATTCAGTGAATCATCGAATCTTTGAACGCACATTGCGCCCCGTGGTATTCCGCGGGGCATGCCTGTTCGAGCGTCATTATAACCAATCCAGCTCGCTGGGTCTTGGGTACCGCCGCCTGGCGGGCCTTAAAATCAGTGGCGGTACGGCCGGGCTCTGAGCGTAGTAAATCTTTCTCGCTACAGGGTCCCGGGCGGCACTGGCCAGCAACCCCCCATCTTTTATAGGTTGACCTCGGATCAGGTAGGGATACCCGCTGAACTTAAGCATATCAATAAGCGGAGGAAA</v>
      </c>
      <c r="Y64" t="str">
        <f t="shared" si="2"/>
        <v>SH999063.vgFU_yes_refs@k__Fungi;p__Ascomycota;c__Leotiomycetes;o__Helotiales;f__Helotiaceae;g__Cudoniella;s__Cudoniella indica</v>
      </c>
    </row>
    <row r="65" spans="1:25">
      <c r="A65" s="12" t="s">
        <v>434</v>
      </c>
      <c r="B65" s="1" t="s">
        <v>1292</v>
      </c>
      <c r="C65" s="2" t="s">
        <v>435</v>
      </c>
      <c r="D65" s="2" t="s">
        <v>436</v>
      </c>
      <c r="E65" s="1" t="s">
        <v>196</v>
      </c>
      <c r="F65" t="s">
        <v>425</v>
      </c>
      <c r="G65" t="s">
        <v>249</v>
      </c>
      <c r="H65" s="9">
        <v>38451</v>
      </c>
      <c r="I65" s="6" t="s">
        <v>11</v>
      </c>
      <c r="J65" t="s">
        <v>1094</v>
      </c>
      <c r="K65" t="s">
        <v>780</v>
      </c>
      <c r="L65" t="s">
        <v>1093</v>
      </c>
      <c r="M65" s="33" t="s">
        <v>32</v>
      </c>
      <c r="N65" s="34" t="s">
        <v>32</v>
      </c>
      <c r="O65" t="s">
        <v>975</v>
      </c>
      <c r="P65" t="s">
        <v>980</v>
      </c>
      <c r="Q65" t="s">
        <v>981</v>
      </c>
      <c r="R65" t="s">
        <v>981</v>
      </c>
      <c r="S65" t="s">
        <v>981</v>
      </c>
      <c r="V65" s="56" t="s">
        <v>1410</v>
      </c>
      <c r="W65" s="13" t="str">
        <f t="shared" si="0"/>
        <v>SH999064.vgFU_yes_refs</v>
      </c>
      <c r="X65" s="12" t="str">
        <f t="shared" si="1"/>
        <v>&gt;SH999064.vgFU_yes_refs#GTAACAAGGTTTCCGTAGGTGAACCTGCGGAAGGATCATTAATTACGCCCCGCTTTTTGCTAAGCGGTGGATTCTTCAACCCAAGCCACCATGGTGAACTAAAACATAACTTGCTTCCCGTGACTGGTCGTCTTAACGGACGATTGGAATACTCGGGCAACCAAACCCCTGCAAACTTTTGTTTGTGAAAAAAAACTAAGAAAACCTGTTTTAAATTGAAAATTGTCTGAACAGAAATTTCTATAAAATGAAATTAAAACTTTCAACAACGGATCTCTTGGTTCTCGCATCGATGAAGAACGCAGCGAAACGCGATAGTTAATGTGAATTGCAGAATTCAGTGAATCATCGAGTCTTTGAACGCACATTGCGCCCTTTGGTATTCCGAAGGGCATGTCTGTTCGAGCGTCATTTCCACACTCGCCTCTAAACCAGGCGGTCATGGGGATCCCAACCACGTAAGGGACGGGCGTTGAGCCCGTTCCGCTCACTGCGGGTTGGGGCCTTTAAATTTGTGGTCCACTACCGTAACCGGCCTGAACGAACCTGATAAAACTTTTTGTTTGGCTCACCCAGAAATCGGATTGCGCGTTGGCAGAATCATAAACCAAAAACTTTAAGGCTTGACCTCGGATCAGACAAGGATACCCGCTGAACTTAAGCATATCAATAAGCGGAGGAA</v>
      </c>
      <c r="Y65" t="str">
        <f t="shared" si="2"/>
        <v>SH999064.vgFU_yes_refs@k__Fungi;p__Ascomycota;c__Incertae sedis;o__Incertae sedis;f__Incertae sedis;g__Isthmotricladia;s__Isthmotricladia gombakiensis</v>
      </c>
    </row>
    <row r="66" spans="1:25">
      <c r="A66" s="12" t="s">
        <v>454</v>
      </c>
      <c r="B66" s="1" t="s">
        <v>1293</v>
      </c>
      <c r="C66" s="2" t="s">
        <v>183</v>
      </c>
      <c r="D66" s="2" t="s">
        <v>260</v>
      </c>
      <c r="E66" s="1" t="s">
        <v>566</v>
      </c>
      <c r="F66" t="s">
        <v>457</v>
      </c>
      <c r="G66" t="s">
        <v>458</v>
      </c>
      <c r="H66" s="9">
        <v>39196</v>
      </c>
      <c r="I66" s="6" t="s">
        <v>11</v>
      </c>
      <c r="J66" t="s">
        <v>1096</v>
      </c>
      <c r="K66" t="s">
        <v>780</v>
      </c>
      <c r="L66" t="s">
        <v>1095</v>
      </c>
      <c r="M66" s="33" t="s">
        <v>32</v>
      </c>
      <c r="N66" s="34" t="s">
        <v>32</v>
      </c>
      <c r="O66" t="s">
        <v>975</v>
      </c>
      <c r="P66" t="s">
        <v>980</v>
      </c>
      <c r="Q66" t="s">
        <v>981</v>
      </c>
      <c r="R66" t="s">
        <v>981</v>
      </c>
      <c r="S66" t="s">
        <v>981</v>
      </c>
      <c r="V66" s="56" t="s">
        <v>1411</v>
      </c>
      <c r="W66" s="13" t="str">
        <f t="shared" si="0"/>
        <v>SH999065.vgFU_yes_refs</v>
      </c>
      <c r="X66" s="12" t="str">
        <f t="shared" si="1"/>
        <v>&gt;SH999065.vgFU_yes_refs#GTAACAAGGTCTCCGTTGGTGAACCAGCGGAGGGATCATTACAAAACGAGTATTCGTACTCTTCAACCCTTTGTGAACATACCTTTTGTCAGTTGCTTCGGCGCGGCGGCCCCTGGGAGGGGCCCCGGGGCCCGGCCTGAGCCGGGCGCCCGCCGGAGGAGCGCAACCACAAACTCTTGCTGTACCCCAGTGGCACGTCCGAGTACAAACAAAAAAACAAGTTAAAACTTTCAACAACGGATCTCTTGGTTCTGGCATCGATGAAGAACGCAGCGAAATGCGATAAGTAATGTGAATTGCAGAATTCAGTGAATCATCGAATCTTTGAACGCACATTGCGCCCGCCAGCATTCTGGCGGGCATGCCTGTTCGAGCGTCATTTCAACCCCTCAGGCCCTGGTGCCTGGCGTCGGGGCCCTCCCTCGCGGGAGGCTCCCAGAGACAGTGGCGGACCCGCCGCGGCTCCGAGCGCAGTAGTAACATTCTCGCTCCGGAGGTCCGCGGGGGGCTCCCGGCCGTAAAACCCCCGGCTTGCCGGAATCTCAAGGTTGACCTCGGATCAGGTAGGAATACCCGCTGAACTTAAGCATATCAATAAGCGGAGGAAAA</v>
      </c>
      <c r="Y66" t="str">
        <f t="shared" si="2"/>
        <v>SH999065.vgFU_yes_refs@k__Fungi;p__Ascomycota;c__Incertae sedis;o__Incertae sedis;f__Incertae sedis;g__Pyramidospora;s__Pyramidospora constricta</v>
      </c>
    </row>
    <row r="67" spans="1:25">
      <c r="A67" s="12" t="s">
        <v>453</v>
      </c>
      <c r="B67" s="1" t="s">
        <v>1294</v>
      </c>
      <c r="C67" s="2" t="s">
        <v>380</v>
      </c>
      <c r="D67" s="2" t="s">
        <v>451</v>
      </c>
      <c r="E67" s="1"/>
      <c r="F67" s="3" t="s">
        <v>460</v>
      </c>
      <c r="G67" t="s">
        <v>459</v>
      </c>
      <c r="H67" s="9">
        <v>39182</v>
      </c>
      <c r="I67" s="6" t="s">
        <v>11</v>
      </c>
      <c r="J67" t="s">
        <v>452</v>
      </c>
      <c r="K67" t="s">
        <v>780</v>
      </c>
      <c r="L67" t="s">
        <v>1079</v>
      </c>
      <c r="M67" s="33" t="s">
        <v>32</v>
      </c>
      <c r="N67" s="34" t="s">
        <v>32</v>
      </c>
      <c r="O67" t="s">
        <v>975</v>
      </c>
      <c r="P67" t="s">
        <v>980</v>
      </c>
      <c r="Q67" t="s">
        <v>981</v>
      </c>
      <c r="R67" t="s">
        <v>981</v>
      </c>
      <c r="S67" t="s">
        <v>981</v>
      </c>
      <c r="V67" s="56" t="s">
        <v>1412</v>
      </c>
      <c r="W67" s="13" t="str">
        <f t="shared" ref="W67:W130" si="3">CONCATENATE("SH",V67,".vgFU_",K67,"_refs")</f>
        <v>SH999066.vgFU_yes_refs</v>
      </c>
      <c r="X67" s="12" t="str">
        <f t="shared" ref="X67:X130" si="4">CONCATENATE("&gt;",W67,"#",L67)</f>
        <v>&gt;SH999066.vgFU_yes_refs#GTAACAAGGTCTCCGTTGGTGAACCAGCGGAGGGATCATTACAGAAGCATTTTTTGCTCCTAAAACACCTGTGAACATACCTTTTATTAGTTGCTTCGGCGGATCTGCCCCTCGGGGGGCGCCCAAGGTCCGCCGGAGGTTTTTAAAACTCTTGTTTTTAGTGGTCTTCAGAACAAACAAAAAATAAATCAAAACTTTCAACAACGGATCTCTTGGCTCTAGCATCGATGAAGAACGCAGCGAAACGCGATAGGTAATGCGAATTGCAGAATTCCGTGAGTCATCGAATCTTTGAACGCACATTGCGCCCGCCGGTATTCTGGCGGGCATGCCTGTTCGAGCGTCATTTCAACCCTCGGGCCTGTCCCGGTGTTGGGGCTCCGTGCTCACCCACGGACCCCGAAATGTAGTGGCGGAGCCGCCTAGCACTCAGCGTAGTAATTTTTCTCGTTGGGCGCGATAGCGGTCGCTTGCCGTTAAACAACCATTATTTTAACTTGTTTGACCTCGGATCAGGTAGGAATACCCGCTGAACTTAAGCATATCAATAAGCGGAGGAAA</v>
      </c>
      <c r="Y67" t="str">
        <f t="shared" ref="Y67:Y130" si="5">CONCATENATE(W67,"@","k__",O67,";p__",P67,";c__",Q67,";o__",R67,";f__",S67,";g__",C67,";s__",C67," ",D67)</f>
        <v>SH999066.vgFU_yes_refs@k__Fungi;p__Ascomycota;c__Incertae sedis;o__Incertae sedis;f__Incertae sedis;g__Tetranacrium;s__Tetranacrium sp.</v>
      </c>
    </row>
    <row r="68" spans="1:25">
      <c r="A68" s="12" t="s">
        <v>464</v>
      </c>
      <c r="B68" s="1" t="s">
        <v>1284</v>
      </c>
      <c r="C68" s="2" t="s">
        <v>64</v>
      </c>
      <c r="D68" s="2" t="s">
        <v>316</v>
      </c>
      <c r="E68" s="1" t="s">
        <v>196</v>
      </c>
      <c r="F68" s="3" t="s">
        <v>469</v>
      </c>
      <c r="G68" t="s">
        <v>471</v>
      </c>
      <c r="H68" s="9">
        <v>39242</v>
      </c>
      <c r="I68" s="6" t="s">
        <v>11</v>
      </c>
      <c r="K68" t="s">
        <v>780</v>
      </c>
      <c r="L68" t="s">
        <v>1004</v>
      </c>
      <c r="M68" s="33" t="s">
        <v>32</v>
      </c>
      <c r="N68" s="34" t="s">
        <v>32</v>
      </c>
      <c r="O68" t="s">
        <v>975</v>
      </c>
      <c r="P68" t="s">
        <v>980</v>
      </c>
      <c r="Q68" t="s">
        <v>593</v>
      </c>
      <c r="R68" t="s">
        <v>981</v>
      </c>
      <c r="S68" t="s">
        <v>981</v>
      </c>
      <c r="V68" s="56" t="s">
        <v>1413</v>
      </c>
      <c r="W68" s="13" t="str">
        <f t="shared" si="3"/>
        <v>SH999067.vgFU_yes_refs</v>
      </c>
      <c r="X68" s="12" t="str">
        <f t="shared" si="4"/>
        <v>&gt;SH999067.vgFU_yes_refs#GTAACAAGGTTTCCGTAGGTGAACCTGCGGAAGGATCATTAACGAGTGTTTTTTGGCAAAGTTTTTCTTTGCTGAGAATCTCCCACCCTTTGTTTACTTGATGCTGTTATGGCAGCTTCGGTAGGAAGTCTCTTTTTTTCTATGAGAATTAGGAGAAAGAGCGACTGGTTTTTTCTTTGATGAGAACTGGTTTTTGCCTGCCGGAGTAACAAACTCTGATAATTTTTTGTATGTCTGAAATTATTTTTGAAAATAAATCAAAACTTTCAACAACGGATCTCTTGGTTCTGGCATCGATGAAGAACGCAGCGAAATGCGATAAGTAATGTGAATTGCAGAATTCAGTGAATCATCGAATCTTTGAACGCACATTGCGCCTCTTGGTATTCCTTGAGGCATGCCTGTTCGAGCGTCGTTTAGACCATAAGGCTTTTGCCTTGCGTTGAATGACTTGGTTCTCTTTTTTGAGCTAAGCATTCTAAACTGATTGGCGTCTGATTTAGCCGAAAGCACAGCGATATGTGATTGAAGGTTGAAGAAAGTACATTGCCAGTTTTTTTTATTTTAAAAGGTCGACCTCGGATCAAGCAAGACTACCCGCTGAACTTAAGCATATCAATAAGCGGAGGAAAA</v>
      </c>
      <c r="Y68" t="str">
        <f t="shared" si="5"/>
        <v>SH999067.vgFU_yes_refs@k__Fungi;p__Ascomycota;c__Dothideomycetes;o__Incertae sedis;f__Incertae sedis;g__Triscelophorus;s__Triscelophorus acuminatus</v>
      </c>
    </row>
    <row r="69" spans="1:25">
      <c r="A69" s="12" t="s">
        <v>466</v>
      </c>
      <c r="B69" s="1" t="s">
        <v>1295</v>
      </c>
      <c r="C69" s="2" t="s">
        <v>334</v>
      </c>
      <c r="D69" s="2" t="s">
        <v>335</v>
      </c>
      <c r="E69" s="1" t="s">
        <v>229</v>
      </c>
      <c r="F69" s="3" t="s">
        <v>469</v>
      </c>
      <c r="G69" t="s">
        <v>471</v>
      </c>
      <c r="H69" s="9">
        <v>39242</v>
      </c>
      <c r="I69" s="6" t="s">
        <v>11</v>
      </c>
      <c r="J69" s="25" t="s">
        <v>1048</v>
      </c>
      <c r="K69" s="1" t="s">
        <v>780</v>
      </c>
      <c r="L69" s="1" t="s">
        <v>1047</v>
      </c>
      <c r="M69" s="33" t="s">
        <v>32</v>
      </c>
      <c r="N69" s="34" t="s">
        <v>32</v>
      </c>
      <c r="O69" t="s">
        <v>975</v>
      </c>
      <c r="P69" t="s">
        <v>980</v>
      </c>
      <c r="Q69" t="s">
        <v>593</v>
      </c>
      <c r="R69" t="s">
        <v>981</v>
      </c>
      <c r="S69" t="s">
        <v>981</v>
      </c>
      <c r="V69" s="56" t="s">
        <v>1414</v>
      </c>
      <c r="W69" s="13" t="str">
        <f t="shared" si="3"/>
        <v>SH999068.vgFU_yes_refs</v>
      </c>
      <c r="X69" s="12" t="str">
        <f t="shared" si="4"/>
        <v>&gt;SH999068.vgFU_yes_refs#AAAAGTCGTAACAAGGTCTCCGTAGGTGAACCTGCGGAGGGATCATTACCGAGCGTACGCGTCCTTCAAGGCGCGACCTCACCGTCCTTTGCGAGAAAACCCCTTCTGCTTCGGCCGCTCCGGCGGTCGGATAACCAACCCTGATAACTGTGTATCTGAGAGGCGACAGCCTAATCTAATACAACCTGCAACGATGGATCTCTTGGTTCTGGCATCGATGAAGAACGCAGCGAAATGCGAGACGTAATGCGAATTGCAAATCTACGCGAGTCATCGAATCTTTGAACGCACATTGCGCCCTCTGGTATTCCGGAGGGCACGCCCGTCCGAGCGCCATTAAACACATCAAGCCCTGGGTTTGCTGTTGGGCGCCGCCCCTTTACAGGGCGCGCCTCGAACTCATAGGCGCCCCCGTGGCCACCGATCGCACCGAGCTAACGCCCGCGGTTGTGTGTTCTTCACGGAGGCCGCCTACCTGCTACTCTAAGCATGGCCTCGGATCGGGCGGGGATACCCGCTGAACTTAAGCATATCAATAAGCGGAGGAAAAGAAACCAA</v>
      </c>
      <c r="Y69" t="str">
        <f t="shared" si="5"/>
        <v>SH999068.vgFU_yes_refs@k__Fungi;p__Ascomycota;c__Dothideomycetes;o__Incertae sedis;f__Incertae sedis;g__Dactylella;s__Dactylella microaquatica</v>
      </c>
    </row>
    <row r="70" spans="1:25">
      <c r="A70" s="12" t="s">
        <v>445</v>
      </c>
      <c r="B70" s="1" t="s">
        <v>1296</v>
      </c>
      <c r="C70" s="2" t="s">
        <v>50</v>
      </c>
      <c r="D70" s="2" t="s">
        <v>447</v>
      </c>
      <c r="E70" s="1" t="s">
        <v>26</v>
      </c>
      <c r="F70" t="s">
        <v>448</v>
      </c>
      <c r="G70" t="s">
        <v>253</v>
      </c>
      <c r="H70" s="9">
        <v>39261</v>
      </c>
      <c r="I70" s="6" t="s">
        <v>11</v>
      </c>
      <c r="J70" t="s">
        <v>1227</v>
      </c>
      <c r="K70" t="s">
        <v>780</v>
      </c>
      <c r="L70" t="s">
        <v>1226</v>
      </c>
      <c r="M70" s="33" t="s">
        <v>32</v>
      </c>
      <c r="N70" s="34" t="s">
        <v>32</v>
      </c>
      <c r="O70" s="1" t="s">
        <v>975</v>
      </c>
      <c r="P70" s="1" t="s">
        <v>980</v>
      </c>
      <c r="Q70" s="1" t="s">
        <v>593</v>
      </c>
      <c r="R70" t="s">
        <v>981</v>
      </c>
      <c r="S70" t="s">
        <v>981</v>
      </c>
      <c r="V70" s="56" t="s">
        <v>1415</v>
      </c>
      <c r="W70" s="13" t="str">
        <f t="shared" si="3"/>
        <v>SH999069.vgFU_yes_refs</v>
      </c>
      <c r="X70" s="12" t="str">
        <f t="shared" si="4"/>
        <v>&gt;SH999069.vgFU_yes_refs#AAGTAAAAGTCGTAACAAGGTTTCCGTAGGTGAACCTGCGGAAGGATCATTACTGGGTCACCGAGCGCTTCGGCGCTCACCCCCACCCTTCGCTTCCCGCCCCATGATCGGCGTCAGGCGGGCCCCCCTCCAAAGGGGGCCCTCCGGCCGAAACTCAAACCCTCAGCAACCCTTTGCAGCCTGAAGTAAAAAGCAAATAGTTAAAACTTTCAACAACGGATCTCTTGGTTCTGGCAACGATGAAGAACGCAGCGAAATGCGATAAGTAATGTGAATTGCAGAATTCAGTGAATCATCGAATCTTTGAACGCACATTGCGCCCCCTGGTATTCCGGGGGGCACACCTGTTCGAGCGCCATTTCAACCCTCAAGCCCCGCTTGGTGATGGGCCCCGCCTGCGGGCGGGCCCGAAACTCGTGGGCGCCTTCGTTCGGCTCCAAGCGTAGCAAAACCCTCGCTTGGGTGCCCGGACGGCGGCCGCCCGGAACGAATTTTCTACAAGGTTGGCCTCGGATCAGGTGGGGATACCCGCCT</v>
      </c>
      <c r="Y70" t="str">
        <f t="shared" si="5"/>
        <v>SH999069.vgFU_yes_refs@k__Fungi;p__Ascomycota;c__Dothideomycetes;o__Incertae sedis;f__Incertae sedis;g__Tricladium;s__Tricladium gracile</v>
      </c>
    </row>
    <row r="71" spans="1:25">
      <c r="A71" s="12" t="s">
        <v>446</v>
      </c>
      <c r="B71" s="1" t="s">
        <v>1296</v>
      </c>
      <c r="C71" s="2" t="s">
        <v>50</v>
      </c>
      <c r="D71" s="2" t="s">
        <v>447</v>
      </c>
      <c r="E71" s="1" t="s">
        <v>26</v>
      </c>
      <c r="F71" t="s">
        <v>448</v>
      </c>
      <c r="G71" t="s">
        <v>253</v>
      </c>
      <c r="H71" s="9">
        <v>39261</v>
      </c>
      <c r="I71" s="6" t="s">
        <v>11</v>
      </c>
      <c r="J71" t="s">
        <v>1227</v>
      </c>
      <c r="K71" t="s">
        <v>780</v>
      </c>
      <c r="L71" t="s">
        <v>1229</v>
      </c>
      <c r="M71" s="33" t="s">
        <v>32</v>
      </c>
      <c r="N71" s="34" t="s">
        <v>32</v>
      </c>
      <c r="O71" s="1" t="s">
        <v>975</v>
      </c>
      <c r="P71" s="1" t="s">
        <v>980</v>
      </c>
      <c r="Q71" s="1" t="s">
        <v>593</v>
      </c>
      <c r="R71" t="s">
        <v>981</v>
      </c>
      <c r="S71" t="s">
        <v>981</v>
      </c>
      <c r="V71" s="56" t="s">
        <v>1416</v>
      </c>
      <c r="W71" s="13" t="str">
        <f t="shared" si="3"/>
        <v>SH999070.vgFU_yes_refs</v>
      </c>
      <c r="X71" s="12" t="str">
        <f t="shared" si="4"/>
        <v>&gt;SH999070.vgFU_yes_refs#GTCGTAACAAGGTTTCCGTAGGTGAACCTGCGGAAGGATCATTACTGGGTCACCGAGCGCTTCGGCGCTCACCCCCACCCTTCGCTTCCCGCCCCATGATCGGCGTCAGGCGGGCCCCCCTCCAAAGGGGGCCCTCCGGCCGAAACTCAAACCCTCAGCAACCCTTTGCAGCCTGAAGTAAAAAGCAAATAGTTAAAACTTTCAACAACGGATCTCTTGGTTCTGGCAACGATGAAGAACGCAGCGAAATGCGATAAGTAATGTGAATTGCAGAATTCAGTGAATCATCGAATCTTTGAACGCACATTGCGCCCCCTGGTATTCCGGGGGGCACACCTGTTCGAGCGCCATTTCAACCCTCAAGCCCCGCTTGGTGATGGGCCCCGCCTGCGGGCGGGCCCGAAACTCGTGGGCGCCTTCGTTCGGCTCCAAGCGTAGCAAAACCCTCGCTTGGGTGCCCGGACGGCGGCCGCCCGGAACGAATTTTCTACAAGGTTGGCCTCGGATCAGGTGGGGATACCCGCTGAACTTAAGCATATCAATAAGCGGAGGAAA</v>
      </c>
      <c r="Y71" t="str">
        <f t="shared" si="5"/>
        <v>SH999070.vgFU_yes_refs@k__Fungi;p__Ascomycota;c__Dothideomycetes;o__Incertae sedis;f__Incertae sedis;g__Tricladium;s__Tricladium gracile</v>
      </c>
    </row>
    <row r="72" spans="1:25">
      <c r="A72" s="12" t="s">
        <v>504</v>
      </c>
      <c r="B72" s="1" t="s">
        <v>1297</v>
      </c>
      <c r="C72" s="2" t="s">
        <v>164</v>
      </c>
      <c r="D72" s="2" t="s">
        <v>440</v>
      </c>
      <c r="E72" s="1"/>
      <c r="F72" t="s">
        <v>360</v>
      </c>
      <c r="G72" t="s">
        <v>588</v>
      </c>
      <c r="H72" s="9">
        <v>39991</v>
      </c>
      <c r="I72" s="6" t="s">
        <v>11</v>
      </c>
      <c r="J72" t="s">
        <v>565</v>
      </c>
      <c r="K72" t="s">
        <v>780</v>
      </c>
      <c r="L72" t="s">
        <v>1097</v>
      </c>
      <c r="M72" s="33" t="s">
        <v>32</v>
      </c>
      <c r="N72" s="34" t="s">
        <v>32</v>
      </c>
      <c r="O72" t="s">
        <v>975</v>
      </c>
      <c r="P72" t="s">
        <v>980</v>
      </c>
      <c r="Q72" t="s">
        <v>594</v>
      </c>
      <c r="R72" t="s">
        <v>595</v>
      </c>
      <c r="S72" t="s">
        <v>981</v>
      </c>
      <c r="V72" s="56" t="s">
        <v>1417</v>
      </c>
      <c r="W72" s="13" t="str">
        <f t="shared" si="3"/>
        <v>SH999071.vgFU_yes_refs</v>
      </c>
      <c r="X72" s="12" t="str">
        <f t="shared" si="4"/>
        <v>&gt;SH999071.vgFU_yes_refs#GTAACAAGGTTTCCGTAGGTGAACCTGCGGAAGGATCATTACATGTGGCCTAGGTACCTCTCTCGGGAGCTCTGCCTGGGTATCCCACACCCGTGCCTACCTACTATTGTTGCTTTGGCGAGCCGTGGAAACACTGTGGGCCTCACCTGCCTGCATGTGCTCGCCAGAGGACCAAACTCTGAATTCTGTGACGTCTGAGTACTATATAATAGTTAAAACTTTCAACAACGGATCTCTTGGTTCTGGCATCGATGAAGAACGCAGCGAAATGCGATAAGTAATGTGAATTGCAGAATTCAGTGAATCATCGAATCTTTGAACGCACATTGCGCCCGGTGGTATTCCGCCGGGCATGCCTGTTCGAGCGTCATTATAACCAATCAAGCCTGGCTTGGTATTGGGGTTCGCGGTCTCGCGGCCCTTAAACTCAGTGGCGGCGCCGGTAGGCTCTAAGCGTAGTAAAACTTCCGCTATAGGGTCCTGTCGGTGGCCTGCCATAACCTCCCACTCTCACGGTTGACCTCGGATCAGGTAGGGATACCCGCTGAACTTAAGCATATCAATAAGCGGAGGAAA</v>
      </c>
      <c r="Y72" t="str">
        <f t="shared" si="5"/>
        <v>SH999071.vgFU_yes_refs@k__Fungi;p__Ascomycota;c__Leotiomycetes;o__Helotiales;f__Incertae sedis;g__Varicosporium;s__Varicosporium sp. 2</v>
      </c>
    </row>
    <row r="73" spans="1:25">
      <c r="A73" s="12" t="s">
        <v>503</v>
      </c>
      <c r="B73" s="1" t="s">
        <v>1297</v>
      </c>
      <c r="C73" s="2" t="s">
        <v>164</v>
      </c>
      <c r="D73" s="2" t="s">
        <v>440</v>
      </c>
      <c r="E73" s="1"/>
      <c r="F73" t="s">
        <v>360</v>
      </c>
      <c r="G73" t="s">
        <v>588</v>
      </c>
      <c r="H73" s="9">
        <v>39991</v>
      </c>
      <c r="I73" s="6" t="s">
        <v>11</v>
      </c>
      <c r="J73" t="s">
        <v>565</v>
      </c>
      <c r="K73" t="s">
        <v>780</v>
      </c>
      <c r="L73" s="1" t="s">
        <v>1097</v>
      </c>
      <c r="M73" s="33" t="s">
        <v>32</v>
      </c>
      <c r="N73" s="34" t="s">
        <v>32</v>
      </c>
      <c r="O73" t="s">
        <v>975</v>
      </c>
      <c r="P73" t="s">
        <v>980</v>
      </c>
      <c r="Q73" t="s">
        <v>594</v>
      </c>
      <c r="R73" t="s">
        <v>595</v>
      </c>
      <c r="S73" t="s">
        <v>981</v>
      </c>
      <c r="V73" s="56" t="s">
        <v>1418</v>
      </c>
      <c r="W73" s="13" t="str">
        <f t="shared" si="3"/>
        <v>SH999072.vgFU_yes_refs</v>
      </c>
      <c r="X73" s="12" t="str">
        <f t="shared" si="4"/>
        <v>&gt;SH999072.vgFU_yes_refs#GTAACAAGGTTTCCGTAGGTGAACCTGCGGAAGGATCATTACATGTGGCCTAGGTACCTCTCTCGGGAGCTCTGCCTGGGTATCCCACACCCGTGCCTACCTACTATTGTTGCTTTGGCGAGCCGTGGAAACACTGTGGGCCTCACCTGCCTGCATGTGCTCGCCAGAGGACCAAACTCTGAATTCTGTGACGTCTGAGTACTATATAATAGTTAAAACTTTCAACAACGGATCTCTTGGTTCTGGCATCGATGAAGAACGCAGCGAAATGCGATAAGTAATGTGAATTGCAGAATTCAGTGAATCATCGAATCTTTGAACGCACATTGCGCCCGGTGGTATTCCGCCGGGCATGCCTGTTCGAGCGTCATTATAACCAATCAAGCCTGGCTTGGTATTGGGGTTCGCGGTCTCGCGGCCCTTAAACTCAGTGGCGGCGCCGGTAGGCTCTAAGCGTAGTAAAACTTCCGCTATAGGGTCCTGTCGGTGGCCTGCCATAACCTCCCACTCTCACGGTTGACCTCGGATCAGGTAGGGATACCCGCTGAACTTAAGCATATCAATAAGCGGAGGAAA</v>
      </c>
      <c r="Y73" t="str">
        <f t="shared" si="5"/>
        <v>SH999072.vgFU_yes_refs@k__Fungi;p__Ascomycota;c__Leotiomycetes;o__Helotiales;f__Incertae sedis;g__Varicosporium;s__Varicosporium sp. 2</v>
      </c>
    </row>
    <row r="74" spans="1:25">
      <c r="A74" s="12" t="s">
        <v>569</v>
      </c>
      <c r="B74" s="1" t="s">
        <v>1298</v>
      </c>
      <c r="C74" s="2" t="s">
        <v>167</v>
      </c>
      <c r="D74" s="2" t="s">
        <v>440</v>
      </c>
      <c r="E74" s="1"/>
      <c r="F74" t="s">
        <v>589</v>
      </c>
      <c r="G74" t="s">
        <v>590</v>
      </c>
      <c r="H74" s="9">
        <v>40021</v>
      </c>
      <c r="I74" s="6" t="s">
        <v>11</v>
      </c>
      <c r="K74" t="s">
        <v>780</v>
      </c>
      <c r="L74" t="s">
        <v>1031</v>
      </c>
      <c r="M74" s="33" t="s">
        <v>32</v>
      </c>
      <c r="N74" s="34" t="s">
        <v>32</v>
      </c>
      <c r="O74" t="s">
        <v>975</v>
      </c>
      <c r="P74" t="s">
        <v>980</v>
      </c>
      <c r="Q74" t="s">
        <v>594</v>
      </c>
      <c r="R74" t="s">
        <v>595</v>
      </c>
      <c r="S74" s="40" t="s">
        <v>1013</v>
      </c>
      <c r="V74" s="56" t="s">
        <v>1419</v>
      </c>
      <c r="W74" s="13" t="str">
        <f t="shared" si="3"/>
        <v>SH999073.vgFU_yes_refs</v>
      </c>
      <c r="X74" s="12" t="str">
        <f t="shared" si="4"/>
        <v>&gt;SH999073.vgFU_yes_refs#GTAACAAGGTTTCCGTAGGTGAACCTGCGGAAGGATCATTATAGAGATTGGTTGGGTAACACCTTCCAAAACTCCCACCCTTTGTTTACATTACCTTTGTTGCTTTGGTAGGCCCGTCATTTTGACCGCCGGCTTCGGCTGGCCAGTGCCTACCAGAGGACCTAAAACTCTGTTTAATTGTATTGTCTGAGTACTATATAATAGTTAAAACTTTCAACAACGGATCTCTTGGTTCTGGCATCGATGAAGAACGCAGCGAAATGCGATAAGTAATGTGAATTGCAGAATTCAGTGAATCATCGAATCTTTGAACGCACATTGCGCCCTCTGGTATTCCGGGGGGCATGCCTGTTCGAGCGTCATTACAACCCTCAAGCTCAGCTTGGTATTAGGCCTCACTCTGTAAGGGCGTGCCGTAAAATCAGTGGCGGTGCCATCTGGCTTCAAGCGTAGTAATTCTCTCGCTTTGAAGGTTAGGTGGCTACTTGCCAGCAACCCCAATTTTTTATAGGTTGACCTCGGATCAGGTAGGGATACCCG</v>
      </c>
      <c r="Y74" t="str">
        <f t="shared" si="5"/>
        <v>SH999073.vgFU_yes_refs@k__Fungi;p__Ascomycota;c__Leotiomycetes;o__Helotiales;f__Leotiaceae;g__Flagellospora;s__Flagellospora sp. 2</v>
      </c>
    </row>
    <row r="75" spans="1:25">
      <c r="A75" s="12" t="s">
        <v>498</v>
      </c>
      <c r="B75" s="1" t="s">
        <v>1248</v>
      </c>
      <c r="C75" s="2" t="s">
        <v>167</v>
      </c>
      <c r="D75" s="2" t="s">
        <v>439</v>
      </c>
      <c r="E75" s="1"/>
      <c r="F75" t="s">
        <v>587</v>
      </c>
      <c r="G75" t="s">
        <v>251</v>
      </c>
      <c r="H75" s="9">
        <v>40192</v>
      </c>
      <c r="I75" s="6" t="s">
        <v>11</v>
      </c>
      <c r="K75" t="s">
        <v>780</v>
      </c>
      <c r="L75" s="1" t="s">
        <v>1024</v>
      </c>
      <c r="M75" s="33" t="s">
        <v>32</v>
      </c>
      <c r="N75" s="34" t="s">
        <v>32</v>
      </c>
      <c r="O75" t="s">
        <v>975</v>
      </c>
      <c r="P75" t="s">
        <v>980</v>
      </c>
      <c r="Q75" t="s">
        <v>594</v>
      </c>
      <c r="R75" t="s">
        <v>595</v>
      </c>
      <c r="S75" s="40" t="s">
        <v>1013</v>
      </c>
      <c r="V75" s="56" t="s">
        <v>1420</v>
      </c>
      <c r="W75" s="13" t="str">
        <f t="shared" si="3"/>
        <v>SH999074.vgFU_yes_refs</v>
      </c>
      <c r="X75" s="12" t="str">
        <f t="shared" si="4"/>
        <v>&gt;SH999074.vgFU_yes_refs#TCTTGGGTATTTAGAGGAAGTAAAAGTCGTAACAAGGTTTCCGTAGGTGAACCTGCGGAAGGATCATTACAGAGAACTTGCCCTTCGGGGTAGATCTCCCACCCTGTGTTTATGTTACCTTTGTTGCTTTGACGGGCCCGTCCCTCGGGACCGCCGGCTCCGGCTGGCCCGTGCCCGTCAGAGGACCCCAAACTCTTGTTTAAACGTCGTCTGAGTACTATATAATAGTTAAAACTTTCAACAACGGATCTCTTGGTTCTGGCATCGATGAAGAACGCAGCGAAATGCGATAAGTAATGTGAATTGCAGAATTCAGTGAATCATCGAATCTTTGAACGCACATTGCGCCCCCTGGTATTCCGGGGGGCATGCCTGTTCGAGCGTCATTACAACCCTCAAGCTCTGCTTGGTATTGGGTGCCGTCCCCCGGGGCGCACCTTAAAGACAGTGGCGGTGCCGTCCGGCTCCAAGCGTAGTAATTCTTCTCGCTCGGGAACCCGGTCGTGTGCTTGCCAGCAACCCCCAATTTTTTCAGGTTGACCTCGGATCAGGTAGGGATACCCGCTGAACTTAAGCATATCAATAAGCGGAGGAAAAGAAACCAACAGGGATTGCCTCAGTAACGGCGAGTGAAGCGGCAACAGCTCAAATTTGAAATCTGGCCTCACGGTCCGAGTTGTAATTTGTAGAGGATGTTTCGAGCATGGTCCGGTCTAAGTTCCTTGGAACAGGACGTCATAGAGGGTGAGAATCCCGTATGCGACTGGGTGCCTAAGCTCATGTGAAGCTCCTTCGACGAGTCGAGTTGTTTGGGAATGCAGCTCAAAATGGGTGGTAAATTTCATCTAAAGCTAAATATTGGCCAGAGACCGATAGCGCACAAGTAGAGTGATCGAAAGATGAAAAGCACTTTGGAAAGAGAGTTAAACAGTACGTGAAATTGTTGAAAGGGAAGCGCTTGCAACCAGACTTGCACGCGGCCGATCATCCGGTGTTCTCACCGGTGCACTCGGTCGTGTTCAGGCCAGCATCGGTTTCGGTGGTTGGATAAAGGCCTTGGGAATGTAGCTTCTTTCGGGGAGTGTTATAGCCCTCGGTGCAATGCAGCCTACCGGGACCGAGGACCGCGGTCGGCTAGGATGCGGCGTA</v>
      </c>
      <c r="Y75" t="str">
        <f t="shared" si="5"/>
        <v xml:space="preserve">SH999074.vgFU_yes_refs@k__Fungi;p__Ascomycota;c__Leotiomycetes;o__Helotiales;f__Leotiaceae;g__Flagellospora;s__Flagellospora sp. 1 </v>
      </c>
    </row>
    <row r="76" spans="1:25">
      <c r="A76" s="12" t="s">
        <v>1216</v>
      </c>
      <c r="B76" s="1" t="s">
        <v>1299</v>
      </c>
      <c r="C76" s="2" t="s">
        <v>1018</v>
      </c>
      <c r="D76" s="2" t="s">
        <v>781</v>
      </c>
      <c r="E76" s="1" t="s">
        <v>1017</v>
      </c>
      <c r="F76" t="s">
        <v>621</v>
      </c>
      <c r="G76" t="s">
        <v>620</v>
      </c>
      <c r="H76" s="9">
        <v>41786</v>
      </c>
      <c r="I76" s="6" t="s">
        <v>11</v>
      </c>
      <c r="J76" t="s">
        <v>706</v>
      </c>
      <c r="K76" t="s">
        <v>780</v>
      </c>
      <c r="L76" t="s">
        <v>1098</v>
      </c>
      <c r="M76" s="33"/>
      <c r="N76" s="34"/>
      <c r="O76" t="s">
        <v>975</v>
      </c>
      <c r="P76" t="s">
        <v>980</v>
      </c>
      <c r="Q76" t="s">
        <v>983</v>
      </c>
      <c r="R76" t="s">
        <v>992</v>
      </c>
      <c r="S76" t="s">
        <v>993</v>
      </c>
      <c r="V76" s="56" t="s">
        <v>1421</v>
      </c>
      <c r="W76" s="13" t="str">
        <f t="shared" si="3"/>
        <v>SH999075.vgFU_yes_refs</v>
      </c>
      <c r="X76" s="12" t="str">
        <f t="shared" si="4"/>
        <v>&gt;SH999075.vgFU_yes_refs#GTAACAAGGTCTCCGTTGGTGAACCAGCGGAGGGATCATTACCGAGTTTACAACTCCCAAACCCCTGTGAACTATACCATTTGTTGCCTCGGCGGCGTCCTGCTTCACGGCGGGCCCGCCAGAGGACCCAAACTCTTGTATTTGAATTGAGTCTTCTCTGAGTGATACAAGTAATAAATCAAAACTTTCAACAACGGATCTCTTGGTTCTGGCATCGATGAAGAACGCAGCGAAATGCGATAAGTAATGTGAATTGCAGAATTCAGTGAATCATCGAATCTTTGAACGCACATTGCGCCCGCCAGTATTCTGGCGGGCATGCCTGTTCGAGCGTCATTTCAACCCTCAAGCCCCCCGGGCTTGGTGTTGGAGATCGGCAAAACGGCCCCCTCGGGGGTTCGCGCCGTCTCCCAAATCTAGTGGCGGTCTCGCTGTAGCTTCCTCTGCGTAGTAACTCACCTCGCACTGGGACTGGGCGCGGCCACGCCGTTAAACACCCCACTTCTGAAGGTTGACCTCGGATCAGGTAGGACTACCCGCTGAACTTAAGCATATCAATAAGCGGAGGAAA</v>
      </c>
      <c r="Y76" t="str">
        <f t="shared" si="5"/>
        <v xml:space="preserve">SH999075.vgFU_yes_refs@k__Fungi;p__Ascomycota;c__Sordariomycetes;o__Hypocreales;f__Nectriaceae;g__Aquanectria ;s__Aquanectria  penicillioides </v>
      </c>
    </row>
    <row r="77" spans="1:25">
      <c r="A77" s="12" t="s">
        <v>617</v>
      </c>
      <c r="B77" s="1" t="s">
        <v>1300</v>
      </c>
      <c r="C77" s="2" t="s">
        <v>618</v>
      </c>
      <c r="D77" s="2" t="s">
        <v>619</v>
      </c>
      <c r="E77" s="1" t="s">
        <v>575</v>
      </c>
      <c r="F77" t="s">
        <v>623</v>
      </c>
      <c r="G77" t="s">
        <v>624</v>
      </c>
      <c r="H77" s="9">
        <v>41786</v>
      </c>
      <c r="I77" s="6" t="s">
        <v>11</v>
      </c>
      <c r="K77" t="s">
        <v>780</v>
      </c>
      <c r="L77" t="s">
        <v>1099</v>
      </c>
      <c r="M77" s="33"/>
      <c r="N77" s="34"/>
      <c r="O77" t="s">
        <v>975</v>
      </c>
      <c r="P77" t="s">
        <v>980</v>
      </c>
      <c r="Q77" s="1" t="s">
        <v>593</v>
      </c>
      <c r="R77" s="1" t="s">
        <v>981</v>
      </c>
      <c r="S77" s="1" t="s">
        <v>981</v>
      </c>
      <c r="V77" s="56" t="s">
        <v>1422</v>
      </c>
      <c r="W77" s="13" t="str">
        <f t="shared" si="3"/>
        <v>SH999076.vgFU_yes_refs</v>
      </c>
      <c r="X77" s="12" t="str">
        <f t="shared" si="4"/>
        <v>&gt;SH999076.vgFU_yes_refs#GTAACAAGGTTTCCGTAGGTGAACCTGCGGAAGGATCATTACCGAGATTTTTTCCTAATTTATTAGGAAATCTCCCACCCTTTGTGTTTTTTATGATTTTTACTTTGGTGAAGCGATAATACTTGGTACTAGCAATAGTGATGAGTTTATCCATCGGCTCTTTATTGAGTGGATGTGTCTTCACCAAAGGAACCATTGACTCTTTTTTATAATATATTGTCTGAGTTTATAATTTTAAATAAACAAAACTTTCAACAACGGATCTCTTGGTTCTGGCATCGATGAAGAACGCAGCGAAATGCGATAAGTAATGTGAATTGCAGAATTCAGCGAATCATCGAATTTTTGAACGCACATTGCGCCTCAGAGTATTCTTTGAGGCATACCTGTTCGAGCGTCGTTTAGACCATAAGGCTTTGCCTTGCGTTGAGTGTTGGATTTTCTTTGGAAAGTCCAATATTCTAAACTTGTTGGCGTCGTAGTTTGACCAAGACACAGCACAATGTGAAACTAAGTTAGATAATATAACGATTAGCCTTGAATCATCTGTTTCTGTTATGGAAACGTAGGTTCGACCTCGGATCAGGTAAGACTACCCGCTGAACTTAAGCATATCAATAAGCGGAGGAAA</v>
      </c>
      <c r="Y77" t="str">
        <f t="shared" si="5"/>
        <v xml:space="preserve">SH999076.vgFU_yes_refs@k__Fungi;p__Ascomycota;c__Dothideomycetes;o__Incertae sedis;f__Incertae sedis;g__Heliscella ;s__Heliscella  stellatacula </v>
      </c>
    </row>
    <row r="78" spans="1:25">
      <c r="A78" s="12" t="s">
        <v>692</v>
      </c>
      <c r="B78" s="1" t="s">
        <v>1301</v>
      </c>
      <c r="C78" s="2" t="s">
        <v>664</v>
      </c>
      <c r="D78" s="2" t="s">
        <v>953</v>
      </c>
      <c r="E78" s="1" t="s">
        <v>37</v>
      </c>
      <c r="F78" t="s">
        <v>694</v>
      </c>
      <c r="G78" t="s">
        <v>624</v>
      </c>
      <c r="H78" s="9">
        <v>41785</v>
      </c>
      <c r="I78" s="6" t="s">
        <v>11</v>
      </c>
      <c r="J78" s="1" t="s">
        <v>1102</v>
      </c>
      <c r="K78" t="s">
        <v>780</v>
      </c>
      <c r="L78" t="s">
        <v>1101</v>
      </c>
      <c r="M78" s="33"/>
      <c r="N78" s="34"/>
      <c r="O78" t="s">
        <v>975</v>
      </c>
      <c r="P78" t="s">
        <v>980</v>
      </c>
      <c r="Q78" t="s">
        <v>594</v>
      </c>
      <c r="R78" t="s">
        <v>595</v>
      </c>
      <c r="S78" t="s">
        <v>984</v>
      </c>
      <c r="V78" s="56" t="s">
        <v>1423</v>
      </c>
      <c r="W78" s="13" t="str">
        <f t="shared" si="3"/>
        <v>SH999077.vgFU_yes_refs</v>
      </c>
      <c r="X78" s="12" t="str">
        <f t="shared" si="4"/>
        <v>&gt;SH999077.vgFU_yes_refs#GTAACAAGGTTTCCGTAGGTGAACCTGCGGAAGGATCATTACAGAGTTCATGCCCTTACGGGTAGATCTCCCACCCTTGAATATTATACCTTAGTTGCTTTGGCAGGCCGTGGAAACACCATGGGCTTCGGCTTATGCGTGCCTGCCAGAGGAAAACAAACTCTGTTTTTAGTGATGTCTGAGTACTATATAATAGTTAAAACTTTCAACAACGGATCTCTTGGTTCTGGCATCGATGAAGAACGCAGCGAAATGCGATAAGTAATGTGAATTGCAGAATTCAGTGAATCATCGAATCTTTGAACGCACATTGCGCCCCGTGGTATTCCGCGGGGCATGCCTGTTCGAGCGTCATTTCAACCCATCAAGCTTCTGCTTGGTCTTGGGGCCTGCGGTTTCGCAGCCTCTAAACTCAGTGGCGGTGCTATTGAGCTCTGAGCGTAGTAATTTTTCTCGCTATAGGGTCTCGGTGGTAACTTGCCAGCAACCCCCAATTTTTATCAGGTTGACCTCGGATCAGGTAGGGATACCCGCTGAACTTAAGCATATCAATAAGCGGAGGAAA</v>
      </c>
      <c r="Y78" t="str">
        <f t="shared" si="5"/>
        <v xml:space="preserve">SH999077.vgFU_yes_refs@k__Fungi;p__Ascomycota;c__Leotiomycetes;o__Helotiales;f__Helotiaceae;g__Tricladium ;s__Tricladium  cf. patulum </v>
      </c>
    </row>
    <row r="79" spans="1:25">
      <c r="A79" s="12" t="s">
        <v>680</v>
      </c>
      <c r="B79" s="1" t="s">
        <v>1302</v>
      </c>
      <c r="C79" s="2" t="s">
        <v>675</v>
      </c>
      <c r="D79" s="2" t="s">
        <v>681</v>
      </c>
      <c r="E79" s="1" t="s">
        <v>229</v>
      </c>
      <c r="F79" t="s">
        <v>640</v>
      </c>
      <c r="G79" t="s">
        <v>651</v>
      </c>
      <c r="H79" s="9">
        <v>41785</v>
      </c>
      <c r="I79" s="6" t="s">
        <v>11</v>
      </c>
      <c r="K79" t="s">
        <v>780</v>
      </c>
      <c r="L79" t="s">
        <v>1103</v>
      </c>
      <c r="M79" s="33"/>
      <c r="N79" s="34"/>
      <c r="O79" t="s">
        <v>975</v>
      </c>
      <c r="P79" t="s">
        <v>980</v>
      </c>
      <c r="Q79" t="s">
        <v>594</v>
      </c>
      <c r="R79" t="s">
        <v>595</v>
      </c>
      <c r="S79" t="s">
        <v>981</v>
      </c>
      <c r="V79" s="56" t="s">
        <v>1424</v>
      </c>
      <c r="W79" s="13" t="str">
        <f t="shared" si="3"/>
        <v>SH999078.vgFU_yes_refs</v>
      </c>
      <c r="X79" s="12" t="str">
        <f t="shared" si="4"/>
        <v>&gt;SH999078.vgFU_yes_refs#GTAACAAGGTTTCCGTAGGTGAACCTGCGGAAGGATCATTACAGAGTTCATGCCCTCACGGGTAGATCTCCCACCCTTGAATATTATACCTTAGTTGCTTTGGTAGGCCGTGGAAACACTATGGGCTCCGGCTCGTACGTGCCTACCGAAGGAAACAAACTCTGTTTTTAGTGATGTCTGAGTACTATATAATAGTTAAAACTTTCAACAACGGATCTCTTGGTTCTGGCATCGATGAAGAACGCAGCGAAATGCGATAAGTAATGTGAATTGCAGAATTCAGTGAATCATCGAATCTTTGAACGCACATTGCGCCCCGTGGTATTCCGCGGGGCATGCCTGTTCGAGCGTCATTACAACCCCTCAAGCTCACGCTTGGTATTGGAGCATGCGGTCTCGCAGCCCCTAAACTCAGTGGCGGTGCCATCGAGCTCTGAGCGTAGTAAATTTTCTCGCTATAGTGTCTCGGTGGTTGCTTGCCAACAACCCCCCATTTTATCAGGTTGACCTCGGATCAGGTAGGGATACCCGCTGAACTTAAGCATATCAATAAGCGGAGGAAAA</v>
      </c>
      <c r="Y79" t="str">
        <f t="shared" si="5"/>
        <v xml:space="preserve">SH999078.vgFU_yes_refs@k__Fungi;p__Ascomycota;c__Leotiomycetes;o__Helotiales;f__Incertae sedis;g__Lemonniera ;s__Lemonniera  terrestris </v>
      </c>
    </row>
    <row r="80" spans="1:25">
      <c r="A80" s="12" t="s">
        <v>666</v>
      </c>
      <c r="B80" s="1" t="s">
        <v>1303</v>
      </c>
      <c r="C80" s="2" t="s">
        <v>668</v>
      </c>
      <c r="D80" s="2" t="s">
        <v>650</v>
      </c>
      <c r="E80" s="1" t="s">
        <v>576</v>
      </c>
      <c r="F80" t="s">
        <v>640</v>
      </c>
      <c r="G80" t="s">
        <v>651</v>
      </c>
      <c r="H80" s="9">
        <v>41785</v>
      </c>
      <c r="I80" s="6" t="s">
        <v>11</v>
      </c>
      <c r="K80" t="s">
        <v>780</v>
      </c>
      <c r="L80" t="s">
        <v>1104</v>
      </c>
      <c r="M80" s="33"/>
      <c r="N80" s="34"/>
      <c r="O80" t="s">
        <v>975</v>
      </c>
      <c r="P80" t="s">
        <v>980</v>
      </c>
      <c r="Q80" t="s">
        <v>594</v>
      </c>
      <c r="R80" t="s">
        <v>595</v>
      </c>
      <c r="S80" t="s">
        <v>981</v>
      </c>
      <c r="V80" s="56" t="s">
        <v>1425</v>
      </c>
      <c r="W80" s="13" t="str">
        <f t="shared" si="3"/>
        <v>SH999079.vgFU_yes_refs</v>
      </c>
      <c r="X80" s="12" t="str">
        <f t="shared" si="4"/>
        <v>&gt;SH999079.vgFU_yes_refs#AGTCGTAACAAGGTTTCCGTAGGTGAACCTGCGGAAGGATCATTACCGAAGTACAGGCCCTCTCGTAGGGCTAAACTTCCACCCTTTGTTAACTATACTTTGTTGCTTTGGCGAGACGCCCTCGGGCCACCGGCTTCGGCTGGTGCGCGCTCGCCAGAGAAAACCCAAACCCAAACCATTTTTAGTGTTGTCTGAGAAACAAGTTTAATTATTAAAACTTTCAACAACGGATCTCTTGGCTCTGGCATCGATGAAGAACGCAGCGAAATGCGATAAGTAATGTGAATTGCAGAATTCAGTGAATCATCGAATCTTTGAACGCACATTGCGCCCCTTGGTATTCCGGGGGGCATGCCTGTTCGAGCGTCATTATCACCCCTCAAGCTCAGCTTGGTGTTGGGGCCTGCCCGTCACAGGGCAGCCCTTAAAAGCAGTGGCGGTGCCATCTGGCTCTACGCGTAGTAATACATCTCGCGACAGAGTCCCGGTGGTGTCCTGCCAGAACCCCCCATATTTTTAATGATTGACCTCGGATCAGGTAGGGATACCCGC</v>
      </c>
      <c r="Y80" t="str">
        <f t="shared" si="5"/>
        <v xml:space="preserve">SH999079.vgFU_yes_refs@k__Fungi;p__Ascomycota;c__Leotiomycetes;o__Helotiales;f__Incertae sedis;g__Tricellula ;s__Tricellula  aquatica </v>
      </c>
    </row>
    <row r="81" spans="1:25">
      <c r="A81" s="12" t="s">
        <v>599</v>
      </c>
      <c r="B81" s="1" t="s">
        <v>1304</v>
      </c>
      <c r="C81" s="2" t="s">
        <v>614</v>
      </c>
      <c r="D81" s="2" t="s">
        <v>600</v>
      </c>
      <c r="E81" s="1"/>
      <c r="F81" s="1" t="s">
        <v>601</v>
      </c>
      <c r="G81" s="1" t="s">
        <v>1305</v>
      </c>
      <c r="H81" s="9">
        <v>41784</v>
      </c>
      <c r="I81" s="6" t="s">
        <v>11</v>
      </c>
      <c r="K81" s="1" t="s">
        <v>780</v>
      </c>
      <c r="L81" s="1" t="s">
        <v>1025</v>
      </c>
      <c r="M81" s="33"/>
      <c r="N81" s="34"/>
      <c r="O81" t="s">
        <v>975</v>
      </c>
      <c r="P81" t="s">
        <v>980</v>
      </c>
      <c r="Q81" t="s">
        <v>594</v>
      </c>
      <c r="R81" t="s">
        <v>595</v>
      </c>
      <c r="S81" s="40" t="s">
        <v>1013</v>
      </c>
      <c r="V81" s="56" t="s">
        <v>1426</v>
      </c>
      <c r="W81" s="13" t="str">
        <f t="shared" si="3"/>
        <v>SH999080.vgFU_yes_refs</v>
      </c>
      <c r="X81" s="12" t="str">
        <f t="shared" si="4"/>
        <v>&gt;SH999080.vgFU_yes_refs#GGAAAGTAAAAAGTCGTAACAAAGGTTTCCCGTAGGKGAACCTGSGGRAAGGGATCATTWCMARARRAACTTGCCCTTTCGGGGGTAGATCYCCCCMCCCTGTGTTTATKTTACCTTTGKTTGCTTTTGACGGGCCCGTCCCTCGGGACCGCCGGCTCCGGCTGGCCCGTGCCCGTCAGAGGACCCCAAACTCTTGTTTAAACGTCGTCTGAGTACTATATAATAGTTAAAACTTTCAACAACGGATCTCTTGGTTCTGGCATCGATGAAGAACGCAGCGAAATGCGATAAGTAATGTGAATTGCAGAATTCAGTGAATCATCGAATCTTTGAACGCACATTGCGCCCCCTGGTATTCCGGGGGGCATGCCTGTTCGAGCGTCATTACAACCCTCAAGCTCTGCTTGGTATTGGGTGCCGTCCCCCGGGGCGCACCTTAAAGACAGTGGCGGTGCCGTCCGGCTCCARGCGTAGTAATTCTTCTCGCTCGGGAACCCGGTCGTGTGCTTGCCAGCAACCCCCAATTTYTYCAGGTKACYCGGWCAGGTAGGAT</v>
      </c>
      <c r="Y81" t="str">
        <f t="shared" si="5"/>
        <v>SH999080.vgFU_yes_refs@k__Fungi;p__Ascomycota;c__Leotiomycetes;o__Helotiales;f__Leotiaceae;g__Flagellospora ;s__Flagellospora  sp. 1</v>
      </c>
    </row>
    <row r="82" spans="1:25">
      <c r="A82" s="12" t="s">
        <v>642</v>
      </c>
      <c r="B82" s="1" t="s">
        <v>1306</v>
      </c>
      <c r="C82" s="2" t="s">
        <v>644</v>
      </c>
      <c r="D82" s="2" t="s">
        <v>645</v>
      </c>
      <c r="E82" t="s">
        <v>237</v>
      </c>
      <c r="F82" t="s">
        <v>646</v>
      </c>
      <c r="G82" t="s">
        <v>625</v>
      </c>
      <c r="H82" s="9">
        <v>41784</v>
      </c>
      <c r="I82" s="6" t="s">
        <v>11</v>
      </c>
      <c r="K82" t="s">
        <v>780</v>
      </c>
      <c r="L82" t="s">
        <v>1105</v>
      </c>
      <c r="M82" s="33"/>
      <c r="N82" s="34"/>
      <c r="O82" t="s">
        <v>975</v>
      </c>
      <c r="P82" s="1" t="s">
        <v>980</v>
      </c>
      <c r="Q82" s="1" t="s">
        <v>594</v>
      </c>
      <c r="R82" s="1" t="s">
        <v>595</v>
      </c>
      <c r="S82" s="1" t="s">
        <v>984</v>
      </c>
      <c r="V82" s="56" t="s">
        <v>1427</v>
      </c>
      <c r="W82" s="13" t="str">
        <f t="shared" si="3"/>
        <v>SH999081.vgFU_yes_refs</v>
      </c>
      <c r="X82" s="12" t="str">
        <f t="shared" si="4"/>
        <v>&gt;SH999081.vgFU_yes_refs#GTAACAAGGTTTCCGTAGGTGAACCTGCGGAAGGATCATTAAAATTTAGAACGGGGCTCCGGCCCCGGCACTAAAACCCTGTGTTAACGTACCTTTGTTGCTTTGGCAGGCCGCGGCCTCCGCTACGGGCTCACGCTCGTGTGCGCCTGCCAGAGGACCCCAACTCTTGTTTTTAGTGATGTCTGAGTACTATTAAATAGTTAAAACTTTCAACAACGGATCTCTTGGTTCTGGCATCGATGAAGAACGCAGCGAAATGCGATAAGTAATGTGAATTGCAGAATTCAGTGAATCATCGAATCTTTGAACGCACATTGCGCCCGCTGGTATTCCGGCGGGCATGCCTGTTCGAGCGTCATTATGACCAACTCACGCTCCGCGTGGTCTTGGGGTCCGCTGCCTCGGCGGCCCCTAAACGCAGTGGCGGTGCCGTGCGGCTCTCAGCGTAGTAATACTTCTCGCTACAGGGTCCGGACGGTGCTGGCCAGCAACCCCAACTTCTTTAGGTTGACCTCGGATCAGGTAGGGATACCCGCTGAACTTAAGCATATCAATAAGCGGAGGAAA</v>
      </c>
      <c r="Y82" t="str">
        <f t="shared" si="5"/>
        <v xml:space="preserve">SH999081.vgFU_yes_refs@k__Fungi;p__Ascomycota;c__Leotiomycetes;o__Helotiales;f__Helotiaceae;g__Filosporella ;s__Filosporella  exilis </v>
      </c>
    </row>
    <row r="83" spans="1:25">
      <c r="A83" s="13" t="s">
        <v>1108</v>
      </c>
      <c r="B83" s="1" t="s">
        <v>1110</v>
      </c>
      <c r="C83" s="2" t="s">
        <v>1110</v>
      </c>
      <c r="D83" s="2"/>
      <c r="E83" s="1"/>
      <c r="H83" s="9"/>
      <c r="I83" s="6" t="s">
        <v>11</v>
      </c>
      <c r="K83" s="1" t="s">
        <v>780</v>
      </c>
      <c r="L83" t="s">
        <v>1109</v>
      </c>
      <c r="M83" s="33"/>
      <c r="N83" s="34"/>
      <c r="O83" t="s">
        <v>975</v>
      </c>
      <c r="P83" t="s">
        <v>980</v>
      </c>
      <c r="Q83" t="s">
        <v>981</v>
      </c>
      <c r="R83" t="s">
        <v>981</v>
      </c>
      <c r="S83" t="s">
        <v>981</v>
      </c>
      <c r="V83" s="56" t="s">
        <v>1428</v>
      </c>
      <c r="W83" s="13" t="str">
        <f t="shared" si="3"/>
        <v>SH999082.vgFU_yes_refs</v>
      </c>
      <c r="X83" s="12" t="str">
        <f t="shared" si="4"/>
        <v>&gt;SH999082.vgFU_yes_refs#GTAACAAGGTTTCCGTAGGTGAACCTGCGGAAGGATCATTATCGAGTTTTTTTGGTTAGTTCCGAAAACTCCCACCCTTGTGTATTTTCGCTGAAAAGCAGCTTCGGCGGGCCGTCAGACCTTAGCGATAAGGGTTCCTGACATCGGCTCTTTGCGGATTTGCGTCCGCCGAAGAAACAACTCTTGCAATTTGAAGTCTGATACAAAACAAAATAAATCAAAACTTTCAACAACGGATCTCTTGGTTCTGGCATCGATGAAGAACGCAGCGAAATGCGATAAGTAATGTGAATTGCAGAATTCAGCGAATCATCGAATCTTTGAACGCACATTGCGCCTCCGGGTATTCCTGGAGGCATGCCTGTTCGAGCGTCGTTAAAGACCATAAGGCTTTGCCTTGCGATGAGCTTCTGGCAGTCTCTCCGGAGAAGCCAGTTGCTTCAAACTGATTGGCGTCTGAAGTTAGCCCAAGCACAGCAAAATGTGTTCTGAGTCTCACGAACGATTGCCCGTACCCCAAATCATTTATTGGTCGACCTCGGATCAGGCAAGATTACCCGCTGAACTTAAGCATATCAATAAGCGGAGGAAA</v>
      </c>
      <c r="Y83" t="str">
        <f t="shared" si="5"/>
        <v xml:space="preserve">SH999082.vgFU_yes_refs@k__Fungi;p__Ascomycota;c__Incertae sedis;o__Incertae sedis;f__Incertae sedis;g__Unidentified;s__Unidentified </v>
      </c>
    </row>
    <row r="84" spans="1:25">
      <c r="A84" s="13" t="s">
        <v>963</v>
      </c>
      <c r="B84" s="1" t="s">
        <v>1307</v>
      </c>
      <c r="C84" s="2" t="s">
        <v>1169</v>
      </c>
      <c r="D84" s="2" t="s">
        <v>1170</v>
      </c>
      <c r="E84" s="1"/>
      <c r="F84" t="s">
        <v>628</v>
      </c>
      <c r="G84" t="s">
        <v>658</v>
      </c>
      <c r="H84" s="9">
        <v>41784</v>
      </c>
      <c r="I84" s="6" t="s">
        <v>11</v>
      </c>
      <c r="J84" s="1" t="s">
        <v>966</v>
      </c>
      <c r="K84" s="1" t="s">
        <v>780</v>
      </c>
      <c r="L84" s="1" t="s">
        <v>1171</v>
      </c>
      <c r="M84" s="33"/>
      <c r="N84" s="34"/>
      <c r="O84" s="1" t="s">
        <v>975</v>
      </c>
      <c r="P84" s="1" t="s">
        <v>980</v>
      </c>
      <c r="Q84" s="1" t="s">
        <v>594</v>
      </c>
      <c r="R84" s="1" t="s">
        <v>595</v>
      </c>
      <c r="S84" t="s">
        <v>981</v>
      </c>
      <c r="V84" s="56" t="s">
        <v>1429</v>
      </c>
      <c r="W84" s="13" t="str">
        <f t="shared" si="3"/>
        <v>SH999083.vgFU_yes_refs</v>
      </c>
      <c r="X84" s="12" t="str">
        <f t="shared" si="4"/>
        <v>&gt;SH999083.vgFU_yes_refs#AAGTTAGTATGCCGCTCCGGCGGTACTCTACACCCTCTGTTTACATACCATTGTTGCTTTGGCCGGCCGCGGCCTCCGCTGCGGGCTCACGCTCGCACGTGCCGGCCAGAGGACCCAACTCTTGATTTTAGTGATGTCTGAGTACTATTAAATAGTTAAAACTTTCAACAACGGATCTCTTGGTTCTGGCATCGATGAAGAACGCAGCGAAATGCGATAAGTAATGTGAATTGCAGAATTTAGTGAATCATCGAATCTTTGAACGCACATTGCGCCCGCTGGTATTCCGGCGGGCATGCCTGTTCGAGCGTCATTATGACCAACTCACGCTCCGCGTGGTCTTGGGGCCCGCTGCCACGGCGGCCCCTAAACTCAGTGGCGGTGCCGTGCGGCTCTTAGCGTAGTAATTCTTCTCGCTTCAGGGTCCGGACGGTGCTGGCCAGCAACCCCAACTTCTTAAGGTTGACCTCGGATCAGGTAGGGATACCCGCTGAACTTAAGCATATCAATAAGCGGAGGAAAA</v>
      </c>
      <c r="Y84" t="str">
        <f t="shared" si="5"/>
        <v>SH999083.vgFU_yes_refs@k__Fungi;p__Ascomycota;c__Leotiomycetes;o__Helotiales;f__Incertae sedis;g__Filiform ;s__Filiform  long</v>
      </c>
    </row>
    <row r="85" spans="1:25">
      <c r="A85" s="12" t="s">
        <v>633</v>
      </c>
      <c r="B85" s="1" t="s">
        <v>1308</v>
      </c>
      <c r="C85" s="2" t="s">
        <v>611</v>
      </c>
      <c r="D85" s="2" t="s">
        <v>1179</v>
      </c>
      <c r="E85" t="s">
        <v>242</v>
      </c>
      <c r="F85" t="s">
        <v>632</v>
      </c>
      <c r="G85" t="s">
        <v>625</v>
      </c>
      <c r="H85" s="9">
        <v>41786</v>
      </c>
      <c r="I85" s="6" t="s">
        <v>11</v>
      </c>
      <c r="J85" s="1" t="s">
        <v>1112</v>
      </c>
      <c r="K85" t="s">
        <v>780</v>
      </c>
      <c r="L85" t="s">
        <v>1111</v>
      </c>
      <c r="M85" s="33"/>
      <c r="N85" s="34"/>
      <c r="O85" s="1" t="s">
        <v>975</v>
      </c>
      <c r="P85" s="1" t="s">
        <v>980</v>
      </c>
      <c r="Q85" s="1" t="s">
        <v>594</v>
      </c>
      <c r="R85" s="1" t="s">
        <v>595</v>
      </c>
      <c r="S85" t="s">
        <v>981</v>
      </c>
      <c r="V85" s="56" t="s">
        <v>1430</v>
      </c>
      <c r="W85" s="13" t="str">
        <f t="shared" si="3"/>
        <v>SH999084.vgFU_yes_refs</v>
      </c>
      <c r="X85" s="12" t="str">
        <f t="shared" si="4"/>
        <v>&gt;SH999084.vgFU_yes_refs#GTAACAAGGTTTCCGTAGGTGAACCTGCGGAAGGATCATTAAAAGAGATAAGGATGACAGCGCCCCAGGCTTAATTGTTCCTGGGGGCCACCCTACTTGTAGGGTTTAGAGTCGACGGGCATCTTCGGATGACACTCGGTCCTGACCTCCACCCTTGAATAAATTACCTTTGTTGCTTTGGCAGGCCGCCTAGTGCCAGCGGCTTCGGCTGTTGCGTGCCTGCCAGAGGACCACAACTCTTGATTTAAATGATGTCTGAGTACTATATAATAGTTAAAACTTTCAACAACGGATCTCTTGGTTCTGGCATCGATGAAGAACGCAGCGAAATGCGATAAGTAATGTGAATTGCAGAATTCAGTGAATCATCGAATCTTTGAACGCACATTGCGCCCTCTGGTATTCCGGGGGGCATGCCTGTTCGAGCGTCATTATAACCACTCAAGCTCTCGCTTGGTATTGGGGTTCGCGGTCTCGCGGCTCCTAAAATCAGTGGCGGTGCCTGTCGGCTCTACGCGTAGTAATACTCCTCGCGTCTGGGTCCGGTAGGTCTACTTGCCAACAACCCCCAATTTTTACAGGTTGACCTCGGATCAGGTAGGGATACCCGCTGAACTTAAGCATATCAATAAGCGGAGGAAA</v>
      </c>
      <c r="Y85" t="str">
        <f t="shared" si="5"/>
        <v xml:space="preserve">SH999084.vgFU_yes_refs@k__Fungi;p__Ascomycota;c__Leotiomycetes;o__Helotiales;f__Incertae sedis;g__Varicosporium ;s__Varicosporium  cf. delicatum 2 </v>
      </c>
    </row>
    <row r="86" spans="1:25">
      <c r="A86" s="12" t="s">
        <v>634</v>
      </c>
      <c r="B86" s="1" t="s">
        <v>1308</v>
      </c>
      <c r="C86" s="2" t="s">
        <v>611</v>
      </c>
      <c r="D86" s="2" t="s">
        <v>1179</v>
      </c>
      <c r="E86" t="s">
        <v>242</v>
      </c>
      <c r="F86" t="s">
        <v>632</v>
      </c>
      <c r="G86" t="s">
        <v>625</v>
      </c>
      <c r="H86" s="9">
        <v>41786</v>
      </c>
      <c r="I86" s="6" t="s">
        <v>11</v>
      </c>
      <c r="J86" s="1" t="s">
        <v>1112</v>
      </c>
      <c r="K86" t="s">
        <v>780</v>
      </c>
      <c r="L86" t="s">
        <v>1127</v>
      </c>
      <c r="M86" s="33"/>
      <c r="N86" s="34"/>
      <c r="O86" s="1" t="s">
        <v>975</v>
      </c>
      <c r="P86" s="1" t="s">
        <v>980</v>
      </c>
      <c r="Q86" s="1" t="s">
        <v>594</v>
      </c>
      <c r="R86" s="1" t="s">
        <v>595</v>
      </c>
      <c r="S86" t="s">
        <v>981</v>
      </c>
      <c r="V86" s="56" t="s">
        <v>1431</v>
      </c>
      <c r="W86" s="13" t="str">
        <f t="shared" si="3"/>
        <v>SH999085.vgFU_yes_refs</v>
      </c>
      <c r="X86" s="12" t="str">
        <f t="shared" si="4"/>
        <v>&gt;SH999085.vgFU_yes_refs#ACAAGGTTTCCGTAGGTGAACCTGCGGAAGGATCATTAAAAGAGATAAGGATGACAGCGCCCCAGGCTTAATTGTTCCTGGGGGCCACCCTACTTGTAGGGTTTAGAGTCGACGGGCATCTTCGGATGACACTCGGTCCTGACCTCCACCCTTGAATAAATTACCTTTGTTGCTTTGGCAGGCCGCCTAGTGCCAGCGGCTTCGGCTGTTGCGTGCCTGCCAGAGGACCACAACTCTTGATTTAAATGATGTCTGAGTACTATATAATAGTTAAAACTTTCAACAACGGATCTCTTGGTTCTGGCATCGATGAAGAACGCAGCGAAATGCGATAAGTAATGTGAATTGCAGAATTCAGTGAATCATCGAATCTTTGAACGCACATTGCGCCCTCTGGTATTCCGGGGGGCATGCCTGTTCGAGCGTCATTATAACCACTCAAGCTCTCGCTTGGTATTGGGGTTCGCGGTCTCGCGGCTCCTAAAATCAGTGGCGGTGCCTGTCGGCTCTACGCGTAGTAATACTCCTCGCGTCTGGGTCCGGTAGGTCTACTTGCCAACAACCCCCAATTTTTACAGGTTGACCTCGGATCAGGTAGGGATACCCGCTGAACTTAAGCATATCAATAAGCGGAGGAA</v>
      </c>
      <c r="Y86" t="str">
        <f t="shared" si="5"/>
        <v xml:space="preserve">SH999085.vgFU_yes_refs@k__Fungi;p__Ascomycota;c__Leotiomycetes;o__Helotiales;f__Incertae sedis;g__Varicosporium ;s__Varicosporium  cf. delicatum 2 </v>
      </c>
    </row>
    <row r="87" spans="1:25">
      <c r="A87" s="12" t="s">
        <v>697</v>
      </c>
      <c r="B87" s="1" t="s">
        <v>1309</v>
      </c>
      <c r="C87" s="2" t="s">
        <v>660</v>
      </c>
      <c r="D87" s="2" t="s">
        <v>1134</v>
      </c>
      <c r="E87" s="1" t="s">
        <v>1133</v>
      </c>
      <c r="F87" s="1" t="s">
        <v>601</v>
      </c>
      <c r="G87" s="1" t="s">
        <v>1305</v>
      </c>
      <c r="H87" s="9">
        <v>41784</v>
      </c>
      <c r="I87" s="6" t="s">
        <v>11</v>
      </c>
      <c r="J87" s="1" t="s">
        <v>1228</v>
      </c>
      <c r="K87" t="s">
        <v>780</v>
      </c>
      <c r="L87" t="s">
        <v>1132</v>
      </c>
      <c r="M87" s="33"/>
      <c r="N87" s="34"/>
      <c r="O87" s="1" t="s">
        <v>975</v>
      </c>
      <c r="P87" s="1" t="s">
        <v>980</v>
      </c>
      <c r="Q87" s="1" t="s">
        <v>593</v>
      </c>
      <c r="R87" t="s">
        <v>981</v>
      </c>
      <c r="S87" t="s">
        <v>981</v>
      </c>
      <c r="V87" s="56" t="s">
        <v>1432</v>
      </c>
      <c r="W87" s="13" t="str">
        <f t="shared" si="3"/>
        <v>SH999086.vgFU_yes_refs</v>
      </c>
      <c r="X87" s="12" t="str">
        <f t="shared" si="4"/>
        <v>&gt;SH999086.vgFU_yes_refs#TTACTGGGTCACCGGGCGCCTCGGCGCCCACCCCCACCCTTCGCTTCCCGCCCCACGATCGGCGTCAGGCGGGCCCCCCCTCGGGGGGACCCTCCGGCCGAAAACCAAACCCTCGCAACCCCCTGCAGCCTGAAGTGAAAAGCAAATAGTTAAAACTTTCAACAACGGATCTCTTGGTTCTGGCAACGATGAAGAACGCAGCGAAATGCGATAAGTAATGTGAATTGCAGAATTCAGTGAATCATCGAATCTTTGAACGCACATTGCGCCCCCTGGTATTCCGGGGGGCACACCTGTTCGAGCGCCATTTCAACCCTCAAGCCCCGCTTGGTGATGGGCCCCGCCCGTGGGCGGGCCCGAAACTCGTGGGCGTCGTCGTTCGGCTCCAAGCGTAGCAAAACCCTCGCTTGGGCGCCCGGACGGCGGCCGCCCGGAACGAATTTTTACAAGGTTGGCCTCGGATCAGGTGGGGATACCCGCTGAACTTAAGCATATCAGTAAGCGGAGGAAAA</v>
      </c>
      <c r="Y87" t="str">
        <f t="shared" si="5"/>
        <v xml:space="preserve">SH999086.vgFU_yes_refs@k__Fungi;p__Ascomycota;c__Dothideomycetes;o__Incertae sedis;f__Incertae sedis;g__Anguillospora ;s__Anguillospora  pseudofiliformis </v>
      </c>
    </row>
    <row r="88" spans="1:25">
      <c r="A88" s="12" t="s">
        <v>725</v>
      </c>
      <c r="B88" s="1" t="s">
        <v>1310</v>
      </c>
      <c r="C88" s="2" t="s">
        <v>1141</v>
      </c>
      <c r="D88" s="2" t="s">
        <v>451</v>
      </c>
      <c r="E88" s="1"/>
      <c r="F88" t="s">
        <v>726</v>
      </c>
      <c r="G88" t="s">
        <v>721</v>
      </c>
      <c r="H88" s="9">
        <v>42004</v>
      </c>
      <c r="I88" s="6" t="s">
        <v>11</v>
      </c>
      <c r="J88" s="1" t="s">
        <v>1140</v>
      </c>
      <c r="K88" t="s">
        <v>780</v>
      </c>
      <c r="L88" t="s">
        <v>1142</v>
      </c>
      <c r="M88" s="33"/>
      <c r="N88" s="34"/>
      <c r="O88" s="1" t="s">
        <v>975</v>
      </c>
      <c r="P88" s="1" t="s">
        <v>980</v>
      </c>
      <c r="Q88" t="s">
        <v>981</v>
      </c>
      <c r="R88" t="s">
        <v>981</v>
      </c>
      <c r="S88" t="s">
        <v>981</v>
      </c>
      <c r="V88" s="56" t="s">
        <v>1433</v>
      </c>
      <c r="W88" s="13" t="str">
        <f t="shared" si="3"/>
        <v>SH999087.vgFU_yes_refs</v>
      </c>
      <c r="X88" s="12" t="str">
        <f t="shared" si="4"/>
        <v>&gt;SH999087.vgFU_yes_refs#GTAACAAGGTCTCCGTTGGTGAACCAGCGGAGGGATCATTACTGAGTCGTAAAAAACTCCCAACCCATGTGAATTTACCTTTGTTGCCTCGGCGGGACCTACCCGGTACCTACCCTGTAGTTACCCTGTAGCCCGCCGGTGGACTATTTAACTCTTGTTATTTTATAGAAATCTGAGCGTCTTATTAAATAAGTCAAAACTTTTAACAACGGATCTCTTGGTTCTGGCATCGATGAAGAACGCAGCGAAATGCGATAAGTAATGTGAATTGCAGAATTCAGTGAATCATCGAATCTTTGAACGCACATTGCGCCCATTAGTATTCTATTGGGCATGCCTGTTCGAGCGTCATTTCAACCCTTAAGCTCAGCTTAGTGTTGGGAATCTACCGTGAGCGGTGCTACCCTGTACCTACCCTGTAACGGGGCTAGGCTACCCTGTAGCTACCCTGTAGTTCCTCAAATCCAACGGCGGAGTCATAGTCATCTCTGAGCGCAGTAATTTTTATCACGCTTTTGAAGATGCTATAGCTTTAGCCGCTAAACCCCCAATTTTTAATGGTTGACCTCGGATCAGGTAGGAATACCCGCTGAACTTAAGCATATCAATAAGCGGAGGAAA</v>
      </c>
      <c r="Y88" t="str">
        <f t="shared" si="5"/>
        <v>SH999087.vgFU_yes_refs@k__Fungi;p__Ascomycota;c__Incertae sedis;o__Incertae sedis;f__Incertae sedis;g__Minteriella ;s__Minteriella  sp.</v>
      </c>
    </row>
    <row r="89" spans="1:25">
      <c r="A89" s="12" t="s">
        <v>727</v>
      </c>
      <c r="B89" s="1" t="s">
        <v>1311</v>
      </c>
      <c r="C89" s="2" t="s">
        <v>729</v>
      </c>
      <c r="D89" s="2" t="s">
        <v>730</v>
      </c>
      <c r="E89" t="s">
        <v>731</v>
      </c>
      <c r="F89" t="s">
        <v>732</v>
      </c>
      <c r="G89" t="s">
        <v>357</v>
      </c>
      <c r="H89" s="9">
        <v>42004</v>
      </c>
      <c r="I89" s="6" t="s">
        <v>11</v>
      </c>
      <c r="J89" t="s">
        <v>1136</v>
      </c>
      <c r="K89" t="s">
        <v>780</v>
      </c>
      <c r="L89" t="s">
        <v>1135</v>
      </c>
      <c r="M89" s="33"/>
      <c r="N89" s="34"/>
      <c r="O89" s="1" t="s">
        <v>975</v>
      </c>
      <c r="P89" s="1" t="s">
        <v>980</v>
      </c>
      <c r="Q89" s="1" t="s">
        <v>594</v>
      </c>
      <c r="R89" s="1" t="s">
        <v>595</v>
      </c>
      <c r="S89" t="s">
        <v>981</v>
      </c>
      <c r="V89" s="56" t="s">
        <v>1434</v>
      </c>
      <c r="W89" s="13" t="str">
        <f t="shared" si="3"/>
        <v>SH999088.vgFU_yes_refs</v>
      </c>
      <c r="X89" s="12" t="str">
        <f t="shared" si="4"/>
        <v>&gt;SH999088.vgFU_yes_refs#GTAACAAGGTTTCCGTAGGTGAACCTGCGGAAGGATCATTAAAGAATTGCCCCGTCTTCTCGAAGATGGGTTCTATTCCAAACCGTGTTTACATACCTTTGTTGCTTTGGCGGGCCGCCGCTTCGGCGTTGGCTCCGGCTGACTGCGCCCGCCAGAGGACCACAACTCTTTTGTTTAGTAATGTCTGAGTACTATATAATAGTTAAAACTTTCAACAACGGATCTCTTGGTTCTGGCATCGATGAAGAACGCAGCGAAATGCGATAAGTAATGTGAATTGCAGAATTCAGTGAATCATCGAATCTTTGAACGCACATTGCGCCCCTTGGTATTCCGAGGGGCATGCCTGTTCGAGCGTCATTATAACCACTCAAGCCTCGGCTTGGTCTTGGGGTCCCGCGGTCTCGCGGCCCTTAAAATCAGTGGCGGTGCCGTCTGGCTCTAAGCGTAGTAATTCTCTCGCTATAGGGTCCAGGTGGTGGCTTGCCAAAACCCCCCATTTTTCTATGGTTGACCTCGGATCAGGTAGGGATACCCGCTGAACTTAAGCATATCAATAAGCGGAGGAAA</v>
      </c>
      <c r="Y89" t="str">
        <f t="shared" si="5"/>
        <v xml:space="preserve">SH999088.vgFU_yes_refs@k__Fungi;p__Ascomycota;c__Leotiomycetes;o__Helotiales;f__Incertae sedis;g__Candelabrum ;s__Candelabrum  spinulosum </v>
      </c>
    </row>
    <row r="90" spans="1:25">
      <c r="A90" s="12" t="s">
        <v>879</v>
      </c>
      <c r="B90" s="1" t="s">
        <v>1312</v>
      </c>
      <c r="C90" s="2" t="s">
        <v>611</v>
      </c>
      <c r="D90" s="2" t="s">
        <v>1143</v>
      </c>
      <c r="E90" s="1" t="s">
        <v>635</v>
      </c>
      <c r="F90" t="s">
        <v>880</v>
      </c>
      <c r="G90" t="s">
        <v>831</v>
      </c>
      <c r="H90" s="9">
        <v>42175</v>
      </c>
      <c r="I90" s="6" t="s">
        <v>11</v>
      </c>
      <c r="J90" s="1" t="s">
        <v>1180</v>
      </c>
      <c r="K90" t="s">
        <v>780</v>
      </c>
      <c r="L90" t="s">
        <v>1177</v>
      </c>
      <c r="M90" s="33"/>
      <c r="N90" s="34"/>
      <c r="O90" s="1" t="s">
        <v>975</v>
      </c>
      <c r="P90" s="1" t="s">
        <v>980</v>
      </c>
      <c r="Q90" t="s">
        <v>981</v>
      </c>
      <c r="R90" t="s">
        <v>981</v>
      </c>
      <c r="S90" t="s">
        <v>981</v>
      </c>
      <c r="V90" s="56" t="s">
        <v>1435</v>
      </c>
      <c r="W90" s="13" t="str">
        <f t="shared" si="3"/>
        <v>SH999089.vgFU_yes_refs</v>
      </c>
      <c r="X90" s="12" t="str">
        <f t="shared" si="4"/>
        <v>&gt;SH999089.vgFU_yes_refs#AGTTCCCTCCGCAGCTGAGCTTCGGAGACCTTGCAGCCCCGTTAGGGAGGCAGCGCGACTCTAAACAAGGCTAGCCAATTGCAAGTTGACCATGAGGTCAGCGACATAATCGAATTGACGGGGACTTCCTAAAGCCTGCAGCACCACCTGGACGGGGAAACCTGTCCCGTACGGTAAGAGCCTGCAGGATGCACAATGGATAATCCGCAGCCGAGCCCCTACCGCGAAAGCCAGGGGGAAGGTTCACAGACTAGGCGATTATGGGTCCGGCCGCCCGCCGGATCTAAGATATAGTCGGTCCCAGGGAGAGATCTCAGGGGTTTCAGCGTCCGTAGGTGAACCTGCGGAAGGATCATTAATGTAACCGGACCGGTCGGGTGTGTGCCAAACACAAACCCGTTCGGAATGGGAGATATTATATACCCTGTGTTTATTTACCTTTTGTTGCTTTGGCGGGCTGTCCCTCTAGGCGTCGGCCCCGGCTGATCGCGCCCGCCAGAGGACCCAAACTCTTCTATTGGTGATGTCTGAGTACTATATAATAGTTAAAACTTTCAACAACGGATCTCTTGGTTCTGGCATCGATGAAGAACGCAGCGAAATGCGATAAGTAATGTGAATTGCAGAATTCAGTGAATCATCGAATCTTTGAACGCACATTGCGCCCGCTGGTATTCCGGCGGGCATGCCTGTTCGAGCGTCATTATGACCAATCAAGCTGTGCTTGGCCTTGGGGCCTGCCGTACCGGCGGTCCTTAAAATCAGTGGCGGTGCCGTCTGGCTCTAAGCGTAGTAATACTTCTCGCTACAGAGTCCAGGCGCCCACCTGCCAAAACCTCAACTTTCTTAGGTTGACCTCGGATCAGGTAGGGATACCCGCTGAACTTAAGCATATCAATAAGCGGAGGAAA</v>
      </c>
      <c r="Y90" t="str">
        <f t="shared" si="5"/>
        <v xml:space="preserve">SH999089.vgFU_yes_refs@k__Fungi;p__Ascomycota;c__Incertae sedis;o__Incertae sedis;f__Incertae sedis;g__Varicosporium ;s__Varicosporium  cf. tricladiiforme </v>
      </c>
    </row>
    <row r="91" spans="1:25">
      <c r="A91" s="12" t="s">
        <v>760</v>
      </c>
      <c r="B91" s="1" t="s">
        <v>1313</v>
      </c>
      <c r="C91" s="2" t="s">
        <v>656</v>
      </c>
      <c r="D91" s="2" t="s">
        <v>655</v>
      </c>
      <c r="E91" s="1" t="s">
        <v>657</v>
      </c>
      <c r="F91" s="1" t="s">
        <v>771</v>
      </c>
      <c r="G91" t="s">
        <v>625</v>
      </c>
      <c r="H91" s="9">
        <v>42174</v>
      </c>
      <c r="I91" s="6" t="s">
        <v>11</v>
      </c>
      <c r="J91" t="s">
        <v>869</v>
      </c>
      <c r="K91" t="s">
        <v>780</v>
      </c>
      <c r="L91" t="s">
        <v>1137</v>
      </c>
      <c r="M91" s="33"/>
      <c r="N91" s="34"/>
      <c r="O91" s="1" t="s">
        <v>975</v>
      </c>
      <c r="P91" s="1" t="s">
        <v>980</v>
      </c>
      <c r="Q91" s="1" t="s">
        <v>594</v>
      </c>
      <c r="R91" s="1" t="s">
        <v>595</v>
      </c>
      <c r="S91" t="s">
        <v>981</v>
      </c>
      <c r="V91" s="56" t="s">
        <v>1436</v>
      </c>
      <c r="W91" s="13" t="str">
        <f t="shared" si="3"/>
        <v>SH999090.vgFU_yes_refs</v>
      </c>
      <c r="X91" s="12" t="str">
        <f t="shared" si="4"/>
        <v>&gt;SH999090.vgFU_yes_refs#GTAACAAGGTTTCCGTAGGTGAACCTGCGGAAGGATCATTACCGAAGTACAGGCCCTTTTATAGGGCTACACTTCCACCCTTTGCTTACTATTCTTTGTTGCTTTGGCGAGACGTCTTCGGACCACCGGCTCTCGGGCTGGTGCGCGCTCGCCAGAGAAAACCCAAACCCAAACCTTTTAGTGTCGTCTGAGAAATAAGTTTAATTATTAAAACTTTCAACAACGGATCTCTTGGCTCTGGCATCGATGAAGAACGCAGCGAAATGCGATAAGTAATGTGAATTGCAGAATTCAGTGAATCATCGAATCTTTGAACGCACATTGCGCCCCTTGGTATTCCGGGGGGCATGCCTGTTCGAGCGTCATTATCACCCCTCAAGCTCAGCTTGGTGTTGGGGCCCGCCCCTCACAGGGCAGCCCTTAAAAGCAGTGGCGGTGCCATCTGGCTCTACGCGTAGTAATACTTCTCGCGACAGAGTCCCGGTGGTGTCCTGCCAGAACCCCCCATATATTTAATGATTGACCTCGGATCAGGTAGGGATACCCGCTGAACTTAAGCATATCAATAAGCGGAGGAAA</v>
      </c>
      <c r="Y91" t="str">
        <f t="shared" si="5"/>
        <v xml:space="preserve">SH999090.vgFU_yes_refs@k__Fungi;p__Ascomycota;c__Leotiomycetes;o__Helotiales;f__Incertae sedis;g__Articulospora ;s__Articulospora  proliferata </v>
      </c>
    </row>
    <row r="92" spans="1:25">
      <c r="A92" s="12" t="s">
        <v>865</v>
      </c>
      <c r="B92" s="1" t="s">
        <v>1299</v>
      </c>
      <c r="C92" s="2" t="s">
        <v>1018</v>
      </c>
      <c r="D92" s="2" t="s">
        <v>781</v>
      </c>
      <c r="E92" s="1" t="s">
        <v>1017</v>
      </c>
      <c r="F92" s="1" t="s">
        <v>772</v>
      </c>
      <c r="G92" t="s">
        <v>831</v>
      </c>
      <c r="H92" s="9">
        <v>42174</v>
      </c>
      <c r="I92" s="6" t="s">
        <v>11</v>
      </c>
      <c r="J92" s="1" t="s">
        <v>1217</v>
      </c>
      <c r="K92" t="s">
        <v>780</v>
      </c>
      <c r="L92" t="s">
        <v>1215</v>
      </c>
      <c r="M92" s="33"/>
      <c r="N92" s="34"/>
      <c r="O92" s="1" t="s">
        <v>975</v>
      </c>
      <c r="P92" s="1" t="s">
        <v>980</v>
      </c>
      <c r="Q92" s="1" t="s">
        <v>983</v>
      </c>
      <c r="R92" s="1" t="s">
        <v>992</v>
      </c>
      <c r="S92" s="1" t="s">
        <v>993</v>
      </c>
      <c r="V92" s="56" t="s">
        <v>1437</v>
      </c>
      <c r="W92" s="13" t="str">
        <f t="shared" si="3"/>
        <v>SH999091.vgFU_yes_refs</v>
      </c>
      <c r="X92" s="12" t="str">
        <f t="shared" si="4"/>
        <v>&gt;SH999091.vgFU_yes_refs#GGATCATTACCGAGTTTACAACTCCCAAACCCCTGTGAACTATACCATTTGTTGCCTCGGCGGCGTCCTGCTTCACGGCGGGCCCGCCAGAGGACCCAAACTCTTGTATTTGAATTGAGTCTTCTCTGAGTGATACAAGTAATAAATCAAAACTTTCAACAACGGATCTCTTGGTTCTGGCATCGATGAAGAACGCAGCGAAATGCGATAAGTAATGTGAATTGCAGAATTCAGTGAATCATCGAATCTTTGAACGCACATTGCGCCCGCCAGTATTCTGGCGGGCATGCCTGTTCGAGCGTCATTTCAACCCTCAAGCCCCCCGGGCTTGGTGTTGGAGATCGGCAAAACGGCCCCCTCGGGGGTTCGCGCCGTCTCCCAAATCTAGTGGCGGTCTCGCTGTAGCTTCCTCTGCGTAGTAACTCACCTCGCACTGGGACTGGGCGCGGCCACGCCGTTAAACACCCCACTTCTGAAGGTTGACCTCGGATCAGGTAGGACTACCCGCTGAACTTAAGCATATCAATAAGCGGAGGAAA</v>
      </c>
      <c r="Y92" t="str">
        <f t="shared" si="5"/>
        <v xml:space="preserve">SH999091.vgFU_yes_refs@k__Fungi;p__Ascomycota;c__Sordariomycetes;o__Hypocreales;f__Nectriaceae;g__Aquanectria ;s__Aquanectria  penicillioides </v>
      </c>
    </row>
    <row r="93" spans="1:25">
      <c r="A93" s="12" t="s">
        <v>954</v>
      </c>
      <c r="B93" s="1" t="s">
        <v>1314</v>
      </c>
      <c r="C93" s="2" t="s">
        <v>830</v>
      </c>
      <c r="D93" s="2" t="s">
        <v>833</v>
      </c>
      <c r="E93" s="1" t="s">
        <v>240</v>
      </c>
      <c r="F93" s="1" t="s">
        <v>883</v>
      </c>
      <c r="G93" s="1" t="s">
        <v>620</v>
      </c>
      <c r="H93" s="9">
        <v>42172</v>
      </c>
      <c r="I93" s="6" t="s">
        <v>11</v>
      </c>
      <c r="J93" s="1" t="s">
        <v>1138</v>
      </c>
      <c r="K93" s="1" t="s">
        <v>780</v>
      </c>
      <c r="L93" s="1" t="s">
        <v>1139</v>
      </c>
      <c r="M93" s="36"/>
      <c r="N93" s="37"/>
      <c r="O93" s="1" t="s">
        <v>975</v>
      </c>
      <c r="P93" s="1" t="s">
        <v>980</v>
      </c>
      <c r="Q93" s="1" t="s">
        <v>983</v>
      </c>
      <c r="R93" s="1" t="s">
        <v>992</v>
      </c>
      <c r="S93" s="1" t="s">
        <v>993</v>
      </c>
      <c r="V93" s="56" t="s">
        <v>1438</v>
      </c>
      <c r="W93" s="13" t="str">
        <f t="shared" si="3"/>
        <v>SH999092.vgFU_yes_refs</v>
      </c>
      <c r="X93" s="12" t="str">
        <f t="shared" si="4"/>
        <v>&gt;SH999092.vgFU_yes_refs#GTAACAAGGTCTCCGTTGGTGAACCAGCGGAGGGATCATTACCGAGTTTACAACTCCCAAACCCCTGTGAACATACCTATGTTGCTTCGGCGGGATTCGCCCCGGCGCCTTCGGGCCCGGACCCAGGCGCCCGCCGGAGGACCCAAACTCTTGTCTTCATGAGAATCTTCTGAGTGATACAAGCAAATAAATTAAAACTTTCAACAACGGATCTCTTGGTTCTGGCATCGATGAAGAACGCAGCGAAATGCGATAAGTAATGTGAATTGCAGAATTCCGTGAATCATCGAATCTTTGAACGCACATTGCGCCCGCCAGTATTCTGGCGGGCATGCCTGTTCGAGCGTCATTTCAACCCTCAAGCCCCCCGGGCTTGGTGTTGGGGATCGGCCGCCCCTCCGGCGCGCCGGCCCCGAAATCTAGTGGCGGTCTCGCTGTAGCCTCCTCTGCGTAGTAGCACACCTCGCACCGGAACGCAGCCTGGCCACGCCGTTAAACCCCCCACTTCTGAAAGGTTGACCTCGGATCAGGTAGGAATACCCGCTGAACTTAAGCATATCAATAAGCGGAGGAAA</v>
      </c>
      <c r="Y93" t="str">
        <f t="shared" si="5"/>
        <v xml:space="preserve">SH999092.vgFU_yes_refs@k__Fungi;p__Ascomycota;c__Sordariomycetes;o__Hypocreales;f__Nectriaceae;g__Fusarium ;s__Fusarium  cavispermum </v>
      </c>
    </row>
    <row r="94" spans="1:25">
      <c r="A94" s="12" t="s">
        <v>761</v>
      </c>
      <c r="B94" s="1" t="s">
        <v>1315</v>
      </c>
      <c r="C94" s="2" t="s">
        <v>656</v>
      </c>
      <c r="D94" s="2" t="s">
        <v>767</v>
      </c>
      <c r="E94" s="1" t="s">
        <v>239</v>
      </c>
      <c r="F94" s="1" t="s">
        <v>774</v>
      </c>
      <c r="G94" t="s">
        <v>620</v>
      </c>
      <c r="H94" s="9">
        <v>42175</v>
      </c>
      <c r="I94" s="6" t="s">
        <v>11</v>
      </c>
      <c r="K94" t="s">
        <v>780</v>
      </c>
      <c r="L94" t="s">
        <v>1144</v>
      </c>
      <c r="M94" s="36"/>
      <c r="N94" s="37"/>
      <c r="O94" s="1" t="s">
        <v>975</v>
      </c>
      <c r="P94" s="1" t="s">
        <v>980</v>
      </c>
      <c r="Q94" s="1" t="s">
        <v>594</v>
      </c>
      <c r="R94" s="1" t="s">
        <v>595</v>
      </c>
      <c r="S94" s="1" t="s">
        <v>984</v>
      </c>
      <c r="V94" s="56" t="s">
        <v>1439</v>
      </c>
      <c r="W94" s="13" t="str">
        <f t="shared" si="3"/>
        <v>SH999093.vgFU_yes_refs</v>
      </c>
      <c r="X94" s="12" t="str">
        <f t="shared" si="4"/>
        <v>&gt;SH999093.vgFU_yes_refs#AAAAGTCGTAACAAGGTTTCCGTAGGTGAACCTGCGGAAGGATCATTAAAATTAGAAAAGTGCGGGTTCGCCCGCACTCCCTATACCCTTTGTTTACCAACCATTGTTGCTTTGGCAGGCCGCGGCCTCCGCTGCGGGCTTCATGCTCGCATGTGCCTGCCAGAGGACCCCAACTCTTGATTTTAGTGATGTCTGAGTACTATTAAATAGTTAAAACTTTCAACAACGGATCTCTTGGTTCTGGCATCGATGAAGAACGCAGCGAAATGCGATAAGTAATGTGAATTGCAGAATTCAGTGAATCATCGAATCTTTGAACGCACATTGCGCCCGCTGGTATTCCGGCGGGCATGCCTGTTCGAGCGTCATAATGACCAACTCACGCTCCGCGTGGTCTTGGGGCCCGCTGCCACGGCGGCCCCTAAACGCAGTGGCGGTGCCGTGCGGCTCTCAGCGTAGTAATTCTTCTCGCTACAGGGTCCGGACGGTGCTGGCCAGCAACCCCAACTATATAAGGTTGACCTCGGATCAGGTAGGGATACCCGCTGAACTTAAGCATATCAATAAGCGGAGGAAAAGAAACCAACCA</v>
      </c>
      <c r="Y94" t="str">
        <f t="shared" si="5"/>
        <v xml:space="preserve">SH999093.vgFU_yes_refs@k__Fungi;p__Ascomycota;c__Leotiomycetes;o__Helotiales;f__Helotiaceae;g__Articulospora ;s__Articulospora  atra </v>
      </c>
    </row>
    <row r="95" spans="1:25">
      <c r="A95" s="12" t="s">
        <v>955</v>
      </c>
      <c r="B95" s="1" t="s">
        <v>1316</v>
      </c>
      <c r="C95" s="2" t="s">
        <v>31</v>
      </c>
      <c r="D95" s="2" t="s">
        <v>1130</v>
      </c>
      <c r="E95" s="1"/>
      <c r="F95" s="1" t="s">
        <v>957</v>
      </c>
      <c r="G95" t="s">
        <v>620</v>
      </c>
      <c r="H95" s="9">
        <v>42177</v>
      </c>
      <c r="I95" s="6" t="s">
        <v>11</v>
      </c>
      <c r="J95" t="s">
        <v>959</v>
      </c>
      <c r="K95" t="s">
        <v>780</v>
      </c>
      <c r="L95" t="s">
        <v>1145</v>
      </c>
      <c r="M95" s="36"/>
      <c r="N95" s="37"/>
      <c r="O95" s="1" t="s">
        <v>975</v>
      </c>
      <c r="P95" s="1" t="s">
        <v>980</v>
      </c>
      <c r="Q95" s="1" t="s">
        <v>593</v>
      </c>
      <c r="R95" s="1" t="s">
        <v>981</v>
      </c>
      <c r="S95" s="1" t="s">
        <v>981</v>
      </c>
      <c r="V95" s="56" t="s">
        <v>1440</v>
      </c>
      <c r="W95" s="13" t="str">
        <f t="shared" si="3"/>
        <v>SH999094.vgFU_yes_refs</v>
      </c>
      <c r="X95" s="12" t="str">
        <f t="shared" si="4"/>
        <v>&gt;SH999094.vgFU_yes_refs#GAGGTCGAGGTGATCCTTCCGCGTAACACTTGCCGAAGCCTTAGCAGCCTGAAAAGGTGCAGCCCCGACGACTCTAATTCATGAGAGGGCTGCTGAAATGCTAGTCTGCTTATAGCAGGCGACACTATCAAATTGCGGGAACACCCTAAAGACCTCAACACCAAGCGACGCGGGAAACCGCGGCGTGGCCGAGCTAATAGCCCTGGGTATGGTAACAGCTTGAGGTATGACGCTCCTTCGGGGGTTGAAATGGGCAATCCGCAGCCAAGTCCTACAGCGCTCTAAGCGCCATGGATGCTGTTCACAGGCCAAATGGTAGTGGGTGACTCTTTTAGAGTTGCTTAAGATATGGTCGGGCCCCTTCAGAAATGTTGGGGGTAAGTTTATGCCGTCACACATGGCTTGCTCAGTTCAAAAGGAATGGTTCCCTGAAAATGATGCTATATACGAAAGTAATAGCTCCCAAGATCAGACCAGACCAACTTGAACTGAGCCTGCCTTGAACGTGACATGACAACCGTTCCGTAGGTGAACCTGCGGAAGGATCATTACCTGGCCTTGGGCCGCTCGCGGGGGCTCGTCGCTTGCGACGGTGCTCCCGGGGGTGCTTAGCCCTTGACTCTTACCTTGATTATGCGCACCTTTTGTTGTTCCCTCGGCAGGTTTCCTGCCGACAGGAACCCCATAAACCCTTTATGTATAAGCATCAAACCTCTGAAAACAAATTTAATTATTTACAACTTTCAACAATGGATCTCTTGGTTCTGGCATCGATGAAGAACGCAGCGAAATGCGATAAGTAGTGTGAATTGCAGAATTCAGTGAATCATCGAATCTTTGAACGCACATTGCGCCCCTTGGTATTCCATGGGGCATGCCTGTTCGAGCGTCATTTACACCCTCAAGCTCTGCTTGGTGTTGGGCGTCTGTCCCCGCTTCGTGCGCGGACTCGCCCCAAAGGTATTGGCAGCGGTCTTGCCAGCTTCTCGCGCAGCACATTGCGCTTCTCGAGGCTCCGGCGGATCGGCGTCCATCAAGCCCACATCACAGTTTGACCTCGGATCAGGTAGGG</v>
      </c>
      <c r="Y95" t="str">
        <f t="shared" si="5"/>
        <v>SH999094.vgFU_yes_refs@k__Fungi;p__Ascomycota;c__Dothideomycetes;o__Incertae sedis;f__Incertae sedis;g__Anguillospora;s__Anguillospora  pseudofiliformis 2</v>
      </c>
    </row>
    <row r="96" spans="1:25">
      <c r="A96" s="12" t="s">
        <v>956</v>
      </c>
      <c r="B96" s="1" t="s">
        <v>1317</v>
      </c>
      <c r="C96" s="2" t="s">
        <v>31</v>
      </c>
      <c r="D96" s="2" t="s">
        <v>1131</v>
      </c>
      <c r="E96" s="1"/>
      <c r="F96" s="1" t="s">
        <v>958</v>
      </c>
      <c r="G96" t="s">
        <v>620</v>
      </c>
      <c r="H96" s="9">
        <v>42177</v>
      </c>
      <c r="I96" s="6" t="s">
        <v>11</v>
      </c>
      <c r="J96" t="s">
        <v>959</v>
      </c>
      <c r="K96" t="s">
        <v>780</v>
      </c>
      <c r="L96" t="s">
        <v>1146</v>
      </c>
      <c r="M96" s="36"/>
      <c r="N96" s="37"/>
      <c r="O96" s="1" t="s">
        <v>975</v>
      </c>
      <c r="P96" s="1" t="s">
        <v>980</v>
      </c>
      <c r="Q96" s="1" t="s">
        <v>593</v>
      </c>
      <c r="R96" s="1" t="s">
        <v>981</v>
      </c>
      <c r="S96" s="1" t="s">
        <v>981</v>
      </c>
      <c r="V96" s="56" t="s">
        <v>1441</v>
      </c>
      <c r="W96" s="13" t="str">
        <f t="shared" si="3"/>
        <v>SH999095.vgFU_yes_refs</v>
      </c>
      <c r="X96" s="12" t="str">
        <f t="shared" si="4"/>
        <v>&gt;SH999095.vgFU_yes_refs#GCTTGACCGCGAGGTCGAGGTGATCCTTCCGCGTAACACTTGCCGAAGCCTTAGCAGCCTGAAAAGGTGCAGCCCCGACGACTCTAATTCATGAGAGGGCTGCTGAAATGCTAGTCTGCTTATAGCAGGCGACACTATCAAATTGCGGGAACACCCTAAAGACCTCAACACCAAGCGACGCGGGAAACCGCGGCGTGGCCGAGCTAATAGCCCTGGGTATGGTAACAGCTTGAGGTATGACGCTCCTTCGGGGGTTGAAATGGGCAATCCGCAGCCAAGTCCTACAGCGCTCTAAGCGCCATGGATGCTGTTCACAGGCCAAATGGTAGTGGGTGACTCTTTTAGAGTTGCTTAAGATATGGTCGGGCCCCTTCAGAAATGTTGGGGGTAAGTTTATGCCGTCACACATGGCTTGCTCAGTTCAAAAGGAATGGTTCCCTGAAAATGATGCTATATACGAAAGTAATAGCTCCCAAGATCAGACCAGACCAACTTGAACTGAGCCTGCCTTGAACGTGACATGACAACCGTTCCGTAGGTGAACCTGCGGAAGGATCATTACCTGGCCTTGGGCCGCTCGCGGGGGCTCGTCGCTTGCGACGGTGCTCCCGGGGGTGCTTAGCCCTTGACTCTTACCTTGATTATGCGCACCTTTTGTTGTTCCCTCGGCAGGTTTCCTGCCGACAGGAACCCCATAAACCCTTTATGTATAAGCATCAAACCTCTGAAAACAAATTTAATTATTTACAACTTTCAACAATGGATCTCTTGGTTCTGGCATCGATGAAGAACGCAGCGAAATGCGATAAGTAGTGTGAATTGCAGAATTCAGTGAATCATCGAATCTTTGAACGCACATTGCGCCCCTTGGTATTCCATGGGGCATGCCTGTTCGAGCGTCATTTACACCCTCAAGCTCTGCTTGGTGTTGGGCGTCTGTCCCCGCTTCGTGCGCGGACTCGCCCCAAAGGTATTGGCAGCGGTCTTGCCAGCTTCTCGCGCAGCACATTGCGCTTCTCGAGGCTCCGGCGGATCGGCGTCCATCAAGCCCACATCACAGTTTGACCTCGGATCAGGTAGGGA</v>
      </c>
      <c r="Y96" t="str">
        <f t="shared" si="5"/>
        <v xml:space="preserve">SH999095.vgFU_yes_refs@k__Fungi;p__Ascomycota;c__Dothideomycetes;o__Incertae sedis;f__Incertae sedis;g__Anguillospora;s__Anguillospora  pseudofiliformis 2 </v>
      </c>
    </row>
    <row r="97" spans="1:25">
      <c r="A97" s="12" t="s">
        <v>960</v>
      </c>
      <c r="B97" s="1" t="s">
        <v>1264</v>
      </c>
      <c r="C97" s="2" t="s">
        <v>664</v>
      </c>
      <c r="D97" s="2" t="s">
        <v>930</v>
      </c>
      <c r="E97" s="1" t="s">
        <v>239</v>
      </c>
      <c r="F97" s="1" t="s">
        <v>961</v>
      </c>
      <c r="G97" t="s">
        <v>625</v>
      </c>
      <c r="H97" s="9">
        <v>42175</v>
      </c>
      <c r="I97" s="6" t="s">
        <v>11</v>
      </c>
      <c r="J97" t="s">
        <v>967</v>
      </c>
      <c r="K97" t="s">
        <v>780</v>
      </c>
      <c r="L97" s="1" t="s">
        <v>1148</v>
      </c>
      <c r="M97" s="36"/>
      <c r="N97" s="37"/>
      <c r="O97" t="s">
        <v>975</v>
      </c>
      <c r="P97" t="s">
        <v>980</v>
      </c>
      <c r="Q97" t="s">
        <v>594</v>
      </c>
      <c r="R97" t="s">
        <v>595</v>
      </c>
      <c r="S97" s="1" t="s">
        <v>981</v>
      </c>
      <c r="V97" s="56" t="s">
        <v>1442</v>
      </c>
      <c r="W97" s="13" t="str">
        <f t="shared" si="3"/>
        <v>SH999096.vgFU_yes_refs</v>
      </c>
      <c r="X97" s="12" t="str">
        <f t="shared" si="4"/>
        <v>&gt;SH999096.vgFU_yes_refs#GTAACAAGGTTTCCGTAGGTGAACCTGCGGAAGGATCATTAATAGAGCAATGGACAGGCAGCGCCCCGGGAGAAATCCTGGGGGCCACCCTACTTCGGTAGGGTTTAGAGTCGTCAAGCCCCTCGAAGAAGCTTGGTCCAGACCTCCACCCTTGAATAAATTACCTTTGTTGCTTTGGCAGGACGCTTTACGCCAGCGGCTTCGGCTGTTGAGTGCCTGCCAGAGGACCACAACTCTTGTTTTTAGTGATGTCTGAGTACTATATAATAGTTAAAACTTTCAACAACGGATCTCTTGGTTCTGGCATCGATGAAGAACGCAGCGAAATGCGATAAGTAATGTGAATTGCAGAATTCAGTGAATCATCGAATCTTTGAACGCACATTGCGCCCTCTGGTATTCCGGGGGGCATGCCTGTTCGAGCGTCATTATAACCACTCAAGCTCTCGCTTGGTATTGGGGTTCGCGGTTCCGCGGCCCCTAAAATCAGTGGCGGTGCCTGTCGGCTCTACGCGTAGTAATACTCCTCGCGATTGAGTCCGGTAGGTTTACTTGCCAGCAACCCCCAATTTTTTACAGGTTGACCTCGGATCAGGTAGGGATACCCGCTGAACTTAAGCATATCAATAAGCGGAGGAA</v>
      </c>
      <c r="Y97" t="str">
        <f t="shared" si="5"/>
        <v xml:space="preserve">SH999096.vgFU_yes_refs@k__Fungi;p__Ascomycota;c__Leotiomycetes;o__Helotiales;f__Incertae sedis;g__Tricladium ;s__Tricladium  curvisporum </v>
      </c>
    </row>
    <row r="98" spans="1:25">
      <c r="A98" s="12" t="s">
        <v>878</v>
      </c>
      <c r="B98" s="1" t="s">
        <v>1312</v>
      </c>
      <c r="C98" s="2" t="s">
        <v>611</v>
      </c>
      <c r="D98" s="2" t="s">
        <v>1143</v>
      </c>
      <c r="E98" s="1" t="s">
        <v>635</v>
      </c>
      <c r="F98" t="s">
        <v>880</v>
      </c>
      <c r="G98" t="s">
        <v>831</v>
      </c>
      <c r="H98" s="9">
        <v>42175</v>
      </c>
      <c r="I98" s="6" t="s">
        <v>11</v>
      </c>
      <c r="J98" s="42" t="s">
        <v>1182</v>
      </c>
      <c r="K98" t="s">
        <v>780</v>
      </c>
      <c r="L98" t="s">
        <v>1181</v>
      </c>
      <c r="M98" s="36"/>
      <c r="N98" s="37"/>
      <c r="O98" t="s">
        <v>975</v>
      </c>
      <c r="P98" t="s">
        <v>980</v>
      </c>
      <c r="Q98" t="s">
        <v>981</v>
      </c>
      <c r="R98" t="s">
        <v>981</v>
      </c>
      <c r="S98" t="s">
        <v>981</v>
      </c>
      <c r="V98" s="56" t="s">
        <v>1443</v>
      </c>
      <c r="W98" s="13" t="str">
        <f t="shared" si="3"/>
        <v>SH999097.vgFU_yes_refs</v>
      </c>
      <c r="X98" s="12" t="str">
        <f t="shared" si="4"/>
        <v>&gt;SH999097.vgFU_yes_refs#GTAACAAGGTTTCCGTAGGTGAACCTGCGGAAGGATCATTACCGAATTTCTGGGGCCGAAAGGCCTCGAATTCCACACCATGTTTTAAGCATTGGATCGATTCGTCGAGAAGATGCGAAAACTTGTTCATACCACGTATGAAAAAACAAACAATAAATCAAAACTTTCAACAACGGATCTCTTGGTTCTGGCATCGATGAAGAACGCAGCGAAATGCGATAAGTAATGTGAATTGCAGAATTCAGTGAATCATCGAATCTTTGAACGCACATTGCACCTCATGGTATTCCGTGAGGTATACATGTTCGAGCGTCGTTTGAACCCTAAGACTTTGTCTTGTGTTGACGATCCTGACGAGAGCCAGGTCGTTGAAAACGATTGGCGTACGCATCGCTCGGAGCACCCGACCAAACGGGCAAGCGTCGGGCGGGGCGAATAGCCGGAGCTTTTATATTTTTAAACGTTCGACCTCGAATCATGTAGGATTACCCGCTGAACTTAAGCATATCAATAAGCGGAGGAAAA</v>
      </c>
      <c r="Y98" t="str">
        <f t="shared" si="5"/>
        <v xml:space="preserve">SH999097.vgFU_yes_refs@k__Fungi;p__Ascomycota;c__Incertae sedis;o__Incertae sedis;f__Incertae sedis;g__Varicosporium ;s__Varicosporium  cf. tricladiiforme </v>
      </c>
    </row>
    <row r="99" spans="1:25">
      <c r="A99" s="14" t="s">
        <v>790</v>
      </c>
      <c r="B99" s="15" t="s">
        <v>1295</v>
      </c>
      <c r="C99" s="16" t="s">
        <v>788</v>
      </c>
      <c r="D99" s="16" t="s">
        <v>791</v>
      </c>
      <c r="E99" s="15" t="s">
        <v>229</v>
      </c>
      <c r="F99" s="15" t="s">
        <v>792</v>
      </c>
      <c r="G99" s="15" t="s">
        <v>1318</v>
      </c>
      <c r="H99" s="17">
        <v>42207</v>
      </c>
      <c r="I99" s="18" t="s">
        <v>793</v>
      </c>
      <c r="J99" s="15" t="s">
        <v>1050</v>
      </c>
      <c r="K99" s="30" t="s">
        <v>780</v>
      </c>
      <c r="L99" s="15" t="s">
        <v>1049</v>
      </c>
      <c r="M99" s="33"/>
      <c r="N99" s="34"/>
      <c r="O99" s="1" t="s">
        <v>975</v>
      </c>
      <c r="P99" s="1" t="s">
        <v>980</v>
      </c>
      <c r="Q99" s="1" t="s">
        <v>593</v>
      </c>
      <c r="R99" s="1" t="s">
        <v>981</v>
      </c>
      <c r="S99" s="1" t="s">
        <v>981</v>
      </c>
      <c r="V99" s="56" t="s">
        <v>1444</v>
      </c>
      <c r="W99" s="13" t="str">
        <f t="shared" si="3"/>
        <v>SH999098.vgFU_yes_refs</v>
      </c>
      <c r="X99" s="12" t="str">
        <f t="shared" si="4"/>
        <v>&gt;SH999098.vgFU_yes_refs#GTAACAAGGTCTCCGTAGGTGAACCTGCGGAGGGATCATTACCGAGCGTACGCGTCCTTCAAGGCGCGGCCTCACCGTCCTTTGCGAGAAAACCCCTTCTGCTTCGGCCGCTCCGGCGGTCGGATAACCAACCCTGATAACTGTGTATCTGAGAGGCGACAGCCTAATCTAATACAACCTGCAACGATGGATCTCTTGGTTCTGGCATCGATGAAGAACGCAGCGAAATGCGAGACGTAATGCGAATTGCAAATCTACGCGAGTCATCGAATCTTTGAACGCACATTGCGCCCTCTGGTATTCCGGAGGGCACGCCCGTCCGAGCGCCATTAAACACATCAAGCCCTGGGTTTGCTGTTGGGCGCCGCCCCTTTACAGGGCGCGCCTCGAACTTATAGGCGCCCCCGTGGCCACCGATCGCACCGAGCTAACGCCCGCGGTTGTGTGTTCTTCACGGAGGCCGCCTACCTGCTACTCTAAGCATGGCCTCGGATCGGGCGGGGATACCCGCTGAACTTAAGCATATCAATAAGCGGAGGAAAA</v>
      </c>
      <c r="Y99" t="str">
        <f t="shared" si="5"/>
        <v xml:space="preserve">SH999098.vgFU_yes_refs@k__Fungi;p__Ascomycota;c__Dothideomycetes;o__Incertae sedis;f__Incertae sedis;g__Dactylella ;s__Dactylella  microaquatica </v>
      </c>
    </row>
    <row r="100" spans="1:25">
      <c r="A100" s="12" t="s">
        <v>856</v>
      </c>
      <c r="B100" s="1" t="s">
        <v>1319</v>
      </c>
      <c r="C100" s="2" t="s">
        <v>660</v>
      </c>
      <c r="D100" s="2" t="s">
        <v>1186</v>
      </c>
      <c r="E100" s="1" t="s">
        <v>42</v>
      </c>
      <c r="F100" s="1" t="s">
        <v>784</v>
      </c>
      <c r="G100" s="1" t="s">
        <v>841</v>
      </c>
      <c r="H100" s="9">
        <v>42336</v>
      </c>
      <c r="I100" s="6" t="s">
        <v>11</v>
      </c>
      <c r="J100" s="1" t="s">
        <v>1188</v>
      </c>
      <c r="K100" t="s">
        <v>780</v>
      </c>
      <c r="L100" t="s">
        <v>1187</v>
      </c>
      <c r="M100" s="33"/>
      <c r="N100" s="34"/>
      <c r="O100" s="1" t="s">
        <v>975</v>
      </c>
      <c r="P100" s="1" t="s">
        <v>980</v>
      </c>
      <c r="Q100" t="s">
        <v>594</v>
      </c>
      <c r="R100" t="s">
        <v>595</v>
      </c>
      <c r="S100" s="1" t="s">
        <v>981</v>
      </c>
      <c r="V100" s="56" t="s">
        <v>1445</v>
      </c>
      <c r="W100" s="13" t="str">
        <f t="shared" si="3"/>
        <v>SH999099.vgFU_yes_refs</v>
      </c>
      <c r="X100" s="12" t="str">
        <f t="shared" si="4"/>
        <v>&gt;SH999099.vgFU_yes_refs#GTAACAAGGTTTCCGTAGGTGAACCTGCGGAAGGATCATTACAGAGTTCATGCCCTCGCGGGTAGATCTCCCACCCTTGAATACTATACCTTAGTTGCTTTGGTAGGCCGTGGCAACACCACGGGCCCCGGCTTGTGCGTGCCTACCAGAGGAAACCAAACCCTGTTTTTAGTGATGTCTGAGTACTATATAATAGTTAAAACTTTCAACAACGGATCTCTTGGTTCTGGCATCGATGAAGAACGCAGCGAAATGCGATAAGTAATGTGAATTGCAGAATTCAGTGAATCATCGAATCTTTGAACGCACATTGCGCCCCGTGGTATTCCGCGGGGCATGCCTGTTCGAGCGTCATATAAACCCATCAAGCCTCGGCTTGGTCTTGGGGCCTGCGGTTCCGCAGCCTCTAAACGCAGTGGCGGTGCTATCGAGCTCTGAGCGTAGTAAAATTCCTCGCTATAGGGACTCGGTAGTTGCTTGCCAGTAACCCCCCATTTTCTCAGGTTGACCTCGGATCAGGTAGGGATACCCGCTGAACTTAAGCATATCAATAAGCGGAGGAAAA</v>
      </c>
      <c r="Y100" t="str">
        <f t="shared" si="5"/>
        <v xml:space="preserve">SH999099.vgFU_yes_refs@k__Fungi;p__Ascomycota;c__Leotiomycetes;o__Helotiales;f__Incertae sedis;g__Anguillospora ;s__Anguillospora  cf. filiformis 3 </v>
      </c>
    </row>
    <row r="101" spans="1:25">
      <c r="A101" s="12" t="s">
        <v>857</v>
      </c>
      <c r="B101" s="1" t="s">
        <v>1319</v>
      </c>
      <c r="C101" s="2" t="s">
        <v>660</v>
      </c>
      <c r="D101" s="2" t="s">
        <v>1186</v>
      </c>
      <c r="E101" s="1" t="s">
        <v>42</v>
      </c>
      <c r="F101" s="1" t="s">
        <v>784</v>
      </c>
      <c r="G101" s="1" t="s">
        <v>841</v>
      </c>
      <c r="H101" s="9">
        <v>42336</v>
      </c>
      <c r="I101" s="6" t="s">
        <v>11</v>
      </c>
      <c r="J101" s="1" t="s">
        <v>1188</v>
      </c>
      <c r="K101" t="s">
        <v>780</v>
      </c>
      <c r="L101" t="s">
        <v>1187</v>
      </c>
      <c r="M101" s="33"/>
      <c r="N101" s="34"/>
      <c r="O101" s="1" t="s">
        <v>975</v>
      </c>
      <c r="P101" s="1" t="s">
        <v>980</v>
      </c>
      <c r="Q101" t="s">
        <v>594</v>
      </c>
      <c r="R101" t="s">
        <v>595</v>
      </c>
      <c r="S101" s="1" t="s">
        <v>981</v>
      </c>
      <c r="V101" s="56" t="s">
        <v>1446</v>
      </c>
      <c r="W101" s="13" t="str">
        <f t="shared" si="3"/>
        <v>SH999100.vgFU_yes_refs</v>
      </c>
      <c r="X101" s="12" t="str">
        <f t="shared" si="4"/>
        <v>&gt;SH999100.vgFU_yes_refs#GTAACAAGGTTTCCGTAGGTGAACCTGCGGAAGGATCATTACAGAGTTCATGCCCTCGCGGGTAGATCTCCCACCCTTGAATACTATACCTTAGTTGCTTTGGTAGGCCGTGGCAACACCACGGGCCCCGGCTTGTGCGTGCCTACCAGAGGAAACCAAACCCTGTTTTTAGTGATGTCTGAGTACTATATAATAGTTAAAACTTTCAACAACGGATCTCTTGGTTCTGGCATCGATGAAGAACGCAGCGAAATGCGATAAGTAATGTGAATTGCAGAATTCAGTGAATCATCGAATCTTTGAACGCACATTGCGCCCCGTGGTATTCCGCGGGGCATGCCTGTTCGAGCGTCATATAAACCCATCAAGCCTCGGCTTGGTCTTGGGGCCTGCGGTTCCGCAGCCTCTAAACGCAGTGGCGGTGCTATCGAGCTCTGAGCGTAGTAAAATTCCTCGCTATAGGGACTCGGTAGTTGCTTGCCAGTAACCCCCCATTTTCTCAGGTTGACCTCGGATCAGGTAGGGATACCCGCTGAACTTAAGCATATCAATAAGCGGAGGAAAA</v>
      </c>
      <c r="Y101" t="str">
        <f t="shared" si="5"/>
        <v xml:space="preserve">SH999100.vgFU_yes_refs@k__Fungi;p__Ascomycota;c__Leotiomycetes;o__Helotiales;f__Incertae sedis;g__Anguillospora ;s__Anguillospora  cf. filiformis 3 </v>
      </c>
    </row>
    <row r="102" spans="1:25">
      <c r="A102" s="13" t="s">
        <v>968</v>
      </c>
      <c r="B102" s="1" t="s">
        <v>1320</v>
      </c>
      <c r="C102" s="2" t="s">
        <v>614</v>
      </c>
      <c r="D102" s="2" t="s">
        <v>971</v>
      </c>
      <c r="E102" s="1"/>
      <c r="F102" s="1" t="s">
        <v>848</v>
      </c>
      <c r="G102" s="1" t="s">
        <v>800</v>
      </c>
      <c r="H102" s="9">
        <v>42336</v>
      </c>
      <c r="I102" s="6" t="s">
        <v>11</v>
      </c>
      <c r="J102" s="1" t="s">
        <v>970</v>
      </c>
      <c r="K102" s="1" t="s">
        <v>780</v>
      </c>
      <c r="L102" s="1" t="s">
        <v>1189</v>
      </c>
      <c r="M102" s="33"/>
      <c r="N102" s="34"/>
      <c r="O102" s="1" t="s">
        <v>975</v>
      </c>
      <c r="P102" s="1" t="s">
        <v>980</v>
      </c>
      <c r="Q102" t="s">
        <v>594</v>
      </c>
      <c r="R102" t="s">
        <v>595</v>
      </c>
      <c r="S102" s="1" t="s">
        <v>981</v>
      </c>
      <c r="V102" s="56" t="s">
        <v>1447</v>
      </c>
      <c r="W102" s="13" t="str">
        <f t="shared" si="3"/>
        <v>SH999101.vgFU_yes_refs</v>
      </c>
      <c r="X102" s="12" t="str">
        <f t="shared" si="4"/>
        <v>&gt;SH999101.vgFU_yes_refs#GTAACAAGGTTTCCGTAGGTGAACCTGCGGAAGGATCATTAAAGAGTTTATAGACTTCGGTCTACTACTCCACCCTTTGTTTACAATACCATTGTTGCTTTGGCAGGCCTGTCGTAAGACAACCGGCTTTGGCTGGTCAGTGCCTGCCAGAGGACCTAAAACTCATGTTTATATTATTGTCTGAGTACTATATAATAGTTAAAACTTTCAACAACGGATCTCTTGGTTCTGGCATCGATGAAGAACGCAGCGAAATGCGATAAGTAATGTGAATTGCAGAATTCAGTGAATCATCGAATCTTTGAACGCACATTGCGCCCTCTGGTATTCCGGGGGGCATGCCTGTTCGAGCGTCATTACAACCCTCAAGCTCTGCTTGGTATTAGGCTTCACCCCTAGGGGCGGGCTTTAAAATCAGTGGCGGTGCCATTTGGCTTCAAGCGTAGTAATTTTCTCGCTTTGGAGACTGGGTGTGTGTTTGCCAATAACCCCATATTTTTTTAAGGTTGACCTCGGATCAGGTAGGGATACCCGCTGAACTTAAGCATATCAATAAGCGGAGGAAA</v>
      </c>
      <c r="Y102" t="str">
        <f t="shared" si="5"/>
        <v>SH999101.vgFU_yes_refs@k__Fungi;p__Ascomycota;c__Leotiomycetes;o__Helotiales;f__Incertae sedis;g__Flagellospora ;s__Flagellospora  sp. a</v>
      </c>
    </row>
    <row r="103" spans="1:25">
      <c r="A103" s="12" t="s">
        <v>928</v>
      </c>
      <c r="B103" s="1" t="s">
        <v>1321</v>
      </c>
      <c r="C103" s="2" t="s">
        <v>614</v>
      </c>
      <c r="D103" s="2" t="s">
        <v>972</v>
      </c>
      <c r="E103" s="1"/>
      <c r="F103" s="1" t="s">
        <v>850</v>
      </c>
      <c r="G103" s="1" t="s">
        <v>800</v>
      </c>
      <c r="H103" s="9">
        <v>42336</v>
      </c>
      <c r="I103" s="6" t="s">
        <v>11</v>
      </c>
      <c r="J103" s="1" t="s">
        <v>973</v>
      </c>
      <c r="K103" s="1" t="s">
        <v>780</v>
      </c>
      <c r="L103" s="1" t="s">
        <v>1190</v>
      </c>
      <c r="M103" s="33"/>
      <c r="N103" s="34"/>
      <c r="O103" s="1" t="s">
        <v>975</v>
      </c>
      <c r="P103" s="1" t="s">
        <v>980</v>
      </c>
      <c r="Q103" t="s">
        <v>594</v>
      </c>
      <c r="R103" t="s">
        <v>595</v>
      </c>
      <c r="S103" s="1" t="s">
        <v>981</v>
      </c>
      <c r="V103" s="56" t="s">
        <v>1448</v>
      </c>
      <c r="W103" s="13" t="str">
        <f t="shared" si="3"/>
        <v>SH999102.vgFU_yes_refs</v>
      </c>
      <c r="X103" s="12" t="str">
        <f t="shared" si="4"/>
        <v>&gt;SH999102.vgFU_yes_refs#AGGTGAACCTGCGGAAGGATCATTATAGAGATTGGTTGGGTAAAACCTTCCAAAACTCCCACCCTTTGTTTACATTACCTTTGTTGCTTTGGTAGGCCCGTCTTTTAGACCGCCGGCTTCGGCTAGCCAGTGCCTACCAGAGGACCTAAAACTCTGTTTAATTGTATTGTCTGAGTACTATATAATAGTTAAAACTTTCAACAACGGATCTCTTGGTTCTGGCATCGATGAAGAACGCAGCGAAATGCGATAAGTAATGTGAATTGCAGAATTCAGTGAATCATCGAATCTTTGAACGCACATTGCGCCCTCTGGTATTCCGGGGGGCATGCCTGTTCGAGCGTCATTACAACCCTCAAGCTTAGCTTGGTATTAGGCATCACTCGTAGGGGTGTGCTGTAAAATCAGTGGCGGTGCCATTTGGCTTCAAGCGTAGTAATTCTCTCGCTTTGAAATCCAGGTGGTTACTTGCCAACAACCCCAATTTCTTTATAGGTTGACCTCGGATCAGGTAGGGATACCCGCTGAACTTAAGCATATCAATAAGCGGAGGAAA</v>
      </c>
      <c r="Y103" t="str">
        <f t="shared" si="5"/>
        <v>SH999102.vgFU_yes_refs@k__Fungi;p__Ascomycota;c__Leotiomycetes;o__Helotiales;f__Incertae sedis;g__Flagellospora ;s__Flagellospora  sp. b</v>
      </c>
    </row>
    <row r="104" spans="1:25">
      <c r="A104" s="12" t="s">
        <v>846</v>
      </c>
      <c r="B104" s="1" t="s">
        <v>1299</v>
      </c>
      <c r="C104" s="2" t="s">
        <v>1018</v>
      </c>
      <c r="D104" s="2" t="s">
        <v>781</v>
      </c>
      <c r="E104" s="1" t="s">
        <v>1017</v>
      </c>
      <c r="F104" s="1" t="s">
        <v>785</v>
      </c>
      <c r="G104" s="1" t="s">
        <v>831</v>
      </c>
      <c r="H104" s="9">
        <v>42336</v>
      </c>
      <c r="I104" s="6" t="s">
        <v>11</v>
      </c>
      <c r="J104" s="1" t="s">
        <v>1195</v>
      </c>
      <c r="K104" s="1" t="s">
        <v>780</v>
      </c>
      <c r="L104" s="1" t="s">
        <v>1194</v>
      </c>
      <c r="M104" s="33"/>
      <c r="N104" s="34"/>
      <c r="O104" s="1" t="s">
        <v>975</v>
      </c>
      <c r="P104" s="1" t="s">
        <v>980</v>
      </c>
      <c r="Q104" s="1" t="s">
        <v>983</v>
      </c>
      <c r="R104" s="1" t="s">
        <v>992</v>
      </c>
      <c r="S104" s="1" t="s">
        <v>993</v>
      </c>
      <c r="V104" s="56" t="s">
        <v>1449</v>
      </c>
      <c r="W104" s="13" t="str">
        <f t="shared" si="3"/>
        <v>SH999103.vgFU_yes_refs</v>
      </c>
      <c r="X104" s="12" t="str">
        <f t="shared" si="4"/>
        <v>&gt;SH999103.vgFU_yes_refs#GCGGAGGGATCATTACCGAGTTTACAACTCCCAAACCCCTGTGAACTATACCATTTGTTGCCTCGGCGGCGTCTTGCTTCACGGCGGGCCCGCCAGAGGACCCAAACTCTTGTATTTGAATTGAGTCTTCTCTGAGTGATACAAGTAATAAATTAAAACTTTCAACAACGGATCTCTTGGTTCTGGCATCGATGAAGAACGCAGCGAAATGCGATAAGTAATGTGAATTGCAGAATTCAGTGAATCATCGAATCTTTGAACGCACATTGCGCCCGCCAGTATTCTGGCGGGCATGCCTGTTCGAGCGTCATTTCAACCCTCAAGCCCCCGGGCTTGGTGTTGGAGATCGGCAAAGCGGCCCCCTGGGGGGCTGTCGCCGTCTCCCAAATCTAGTGGCGGTCTCGCTGTAGCTTCCTCTGCGTAGTAACTCACCTCGCACTGGGACTCGGCGCGGCCACGCCGTTAAACACCCCACTTCTGAAGGTTGACCTCGGATCAGGTAGGACTACCCGCTGAACTTAAGCATATCAATAAGCGGAGGAAAA</v>
      </c>
      <c r="Y104" t="str">
        <f t="shared" si="5"/>
        <v xml:space="preserve">SH999103.vgFU_yes_refs@k__Fungi;p__Ascomycota;c__Sordariomycetes;o__Hypocreales;f__Nectriaceae;g__Aquanectria ;s__Aquanectria  penicillioides </v>
      </c>
    </row>
    <row r="105" spans="1:25">
      <c r="A105" s="12" t="s">
        <v>948</v>
      </c>
      <c r="B105" s="1" t="s">
        <v>1322</v>
      </c>
      <c r="C105" s="2" t="s">
        <v>614</v>
      </c>
      <c r="D105" s="2" t="s">
        <v>1191</v>
      </c>
      <c r="F105" s="1" t="s">
        <v>802</v>
      </c>
      <c r="G105" s="1" t="s">
        <v>800</v>
      </c>
      <c r="H105" s="9">
        <v>42336</v>
      </c>
      <c r="I105" s="6" t="s">
        <v>11</v>
      </c>
      <c r="J105" s="1" t="s">
        <v>1192</v>
      </c>
      <c r="K105" s="1" t="s">
        <v>780</v>
      </c>
      <c r="L105" s="1" t="s">
        <v>1193</v>
      </c>
      <c r="M105" s="33"/>
      <c r="N105" s="34"/>
      <c r="O105" s="1" t="s">
        <v>975</v>
      </c>
      <c r="P105" s="1" t="s">
        <v>980</v>
      </c>
      <c r="Q105" t="s">
        <v>594</v>
      </c>
      <c r="R105" t="s">
        <v>595</v>
      </c>
      <c r="S105" s="1" t="s">
        <v>981</v>
      </c>
      <c r="V105" s="56" t="s">
        <v>1450</v>
      </c>
      <c r="W105" s="13" t="str">
        <f t="shared" si="3"/>
        <v>SH999104.vgFU_yes_refs</v>
      </c>
      <c r="X105" s="12" t="str">
        <f t="shared" si="4"/>
        <v>&gt;SH999104.vgFU_yes_refs#ACCTGCGGAAGGATCATTAAAGAGTATAGAGACTTCGGTCTACTACTCCACCCTTTGTTTACAATACCATTGTTGCTTTGGCAGGCCCGTCGAAAGACAATCGGCTTCGGCTGGTCAGTGCCTGCCAGAGGACCTAAAACTCATGTTTATATTATTGTCTGAGTACTATATAATAGTTAAAACTTTCAACAACGGATCTCTTGGTTCTGGCATCGATGAAGAACGCAGCGAAATGCGATAAGTAATGTGAATTGCAGAATTCAGTGAATCATCGAATCTTTGAACGCACATTGCGCCCTCTGGTATTCCGGGGGGCATGCCTGTTCGAGCGTCATTACAACCCTCAAGCTCTGCTTGGTATTAGGCTTCACCCTTAGGGGCGGGCCTTAAAATCAGTGGCGGTGCCATTCGGCTTCAAGCGTAGTAATTTTCTCGCTTTGGAGAACCGGGTGCGTGTTTGCCAATAACCCCAAATTTTTTAAAGGTTGACCTCGGATCAGGTAGGGATACCCGCTGAACTTAAGCATATCAATAAGCGGAGGAAA</v>
      </c>
      <c r="Y105" t="str">
        <f t="shared" si="5"/>
        <v>SH999104.vgFU_yes_refs@k__Fungi;p__Ascomycota;c__Leotiomycetes;o__Helotiales;f__Incertae sedis;g__Flagellospora ;s__Flagellospora  sp. c</v>
      </c>
    </row>
    <row r="106" spans="1:25">
      <c r="A106" s="12" t="s">
        <v>851</v>
      </c>
      <c r="B106" s="1" t="s">
        <v>1323</v>
      </c>
      <c r="C106" s="2" t="s">
        <v>1197</v>
      </c>
      <c r="D106" s="2" t="s">
        <v>1198</v>
      </c>
      <c r="E106" s="1"/>
      <c r="F106" s="1" t="s">
        <v>801</v>
      </c>
      <c r="G106" s="1" t="s">
        <v>800</v>
      </c>
      <c r="H106" s="9">
        <v>42336</v>
      </c>
      <c r="I106" s="6" t="s">
        <v>11</v>
      </c>
      <c r="J106" t="s">
        <v>852</v>
      </c>
      <c r="K106" s="1" t="s">
        <v>780</v>
      </c>
      <c r="L106" s="1" t="s">
        <v>1196</v>
      </c>
      <c r="M106" s="36"/>
      <c r="N106" s="37"/>
      <c r="O106" s="1" t="s">
        <v>975</v>
      </c>
      <c r="P106" s="1" t="s">
        <v>980</v>
      </c>
      <c r="Q106" s="1" t="s">
        <v>981</v>
      </c>
      <c r="R106" s="1" t="s">
        <v>981</v>
      </c>
      <c r="S106" s="1" t="s">
        <v>981</v>
      </c>
      <c r="V106" s="56" t="s">
        <v>1451</v>
      </c>
      <c r="W106" s="13" t="str">
        <f t="shared" si="3"/>
        <v>SH999105.vgFU_yes_refs</v>
      </c>
      <c r="X106" s="12" t="str">
        <f t="shared" si="4"/>
        <v>&gt;SH999105.vgFU_yes_refs#GTTTCCCTCCGCAGCTGAGCTTCGGAGACCTTGCAGCCCCGTTAGGGAGGCAGCGCGACTCTAAACAAGGCTAGCCAATTGCAAGTTGACCATGAGGTCAGCGACATAATCGAATTGACGGGGACTTCCTAAAGCCTGCAGCACCACCTGGACGGGGAAACCTGTCCCGTACGGTAAGAGCCTGCAGGATGCACAATGGATAATCCGCAGCCGAGCCCCTACCGCGAAAGCCAGGGGGAAGGTTCACAGACTAGGCGATTATGGGTCCGGCCGCCCGCCGGATCTAAGATATAGTCGGTCCCAGGGAGAGATCTCAGGGGTTTCAGCGTCCGTAGGTGAACCTGCGGAAGGATCATTAATGTAACCGGACCGGTCGGGTGTGTGCCAAACACAAACCCGTTCGGAATGGGAGATATTATATACCCTGTGTTTATTTACCTTTTGTTGCTTTGGCGGGCTGTCCCTCTAGGCGTCGGCCCCGGCTGATCGCGCCCGCCAGAGGACCCAAACTCTTCTATTGGTGATGTCTGAGTACTATATAATAGTTAAAACTTTCAACAACGGATCTCTTGGTTCTGGCATCGATGAAGAACGCAGCGAAATGCGATAAGTAATGTGAATTGCAGAATTCAGTGAATCATCGAATCTTTGAACGCACATTGCGCCCGCTGGTATTCCGGCGGGCATGCCTGTTCGAGCGTCATTATGACCAATCAAGCTGTGCTTGGCCTTGGGGCCTGCCGTACCGGCGGTCCTTAAAATCAGTGGCGGTGCCGTCTGGCTCTAAGCGTAGTAATACTTCTCGCTACAGAGTCCAGGCGCCCACCTGCCAAAACCTCAACTTTCTTAGGTTGACCTCGGATCAGGTAGGGATACCCGCTGAACTTAAGCATATCAATAAGCG</v>
      </c>
      <c r="Y106" t="str">
        <f t="shared" si="5"/>
        <v>SH999105.vgFU_yes_refs@k__Fungi;p__Ascomycota;c__Incertae sedis;o__Incertae sedis;f__Incertae sedis;g__Small ;s__Small  subulate</v>
      </c>
    </row>
    <row r="107" spans="1:25">
      <c r="A107" s="12" t="s">
        <v>799</v>
      </c>
      <c r="B107" s="1" t="s">
        <v>1324</v>
      </c>
      <c r="C107" s="2" t="s">
        <v>618</v>
      </c>
      <c r="D107" s="2" t="s">
        <v>797</v>
      </c>
      <c r="E107" t="s">
        <v>796</v>
      </c>
      <c r="F107" s="1" t="s">
        <v>802</v>
      </c>
      <c r="G107" s="1" t="s">
        <v>800</v>
      </c>
      <c r="H107" s="9">
        <v>42336</v>
      </c>
      <c r="I107" s="6" t="s">
        <v>11</v>
      </c>
      <c r="K107" s="1" t="s">
        <v>780</v>
      </c>
      <c r="L107" s="1" t="s">
        <v>1100</v>
      </c>
      <c r="M107" s="36"/>
      <c r="N107" s="37"/>
      <c r="O107" s="1" t="s">
        <v>975</v>
      </c>
      <c r="P107" s="1" t="s">
        <v>980</v>
      </c>
      <c r="Q107" s="1" t="s">
        <v>593</v>
      </c>
      <c r="R107" s="1" t="s">
        <v>981</v>
      </c>
      <c r="S107" s="1" t="s">
        <v>981</v>
      </c>
      <c r="V107" s="56" t="s">
        <v>1452</v>
      </c>
      <c r="W107" s="13" t="str">
        <f t="shared" si="3"/>
        <v>SH999106.vgFU_yes_refs</v>
      </c>
      <c r="X107" s="12" t="str">
        <f t="shared" si="4"/>
        <v>&gt;SH999106.vgFU_yes_refs#GTAACAAGGTTTCCGTAGGTGAACCTGCGGAAGGATCATTACCGAGATTTTTTCCTAATTTATTAGGAAATCTCCCACCCTTTGTGTTTTTTATGATTTTTACTTTGGTGAAGCGATAATACTTGGTACTAGCAATAGTGATGAGTTTATCCATCGGCTCTTTATTGAGTGGATGTGTCTTCACCAAAGGAGCCATTGACTCTTTTTTATAATATATTGTCTGAGTTTATAATTTTAAATAAACAAAACTTTCAACAACGGATCTCTTGGTTCTGGCATCGATGAAGAACGCAGCGAAATGCGATAAGTAATGTGAATTGCAGAATTCAGCGAATCATCGAATTTTTGAACGCACATTGCGCCTCAGAGTATTCTTTGAGGCATACCTGTTCGAGCGTCGTTTAGACCATAAGGCTTTGCCTTGCGTTGAGTGTTGGATTTTCTTTGGAAAGTCCAATATTCTAAACTTGTTGGCGTCGTAGTTTGACCAAGACACAGCACAATGTGAAACTAAGTCAGATAATATAACGATTAGCCTTGAATCATCTGTTTCTGTTATGGAAACGTAGGTTCGACCTCGGATCAGGTAAGACTACCCGCTGAACTTAAGCATATCAATAAGCGGAGGAAA</v>
      </c>
      <c r="Y107" t="str">
        <f t="shared" si="5"/>
        <v xml:space="preserve">SH999106.vgFU_yes_refs@k__Fungi;p__Ascomycota;c__Dothideomycetes;o__Incertae sedis;f__Incertae sedis;g__Heliscella ;s__Heliscella  stellata </v>
      </c>
    </row>
    <row r="108" spans="1:25">
      <c r="A108" s="13" t="s">
        <v>815</v>
      </c>
      <c r="B108" s="1" t="s">
        <v>1325</v>
      </c>
      <c r="C108" s="2" t="s">
        <v>816</v>
      </c>
      <c r="D108" s="2" t="s">
        <v>817</v>
      </c>
      <c r="E108" s="1" t="s">
        <v>330</v>
      </c>
      <c r="F108" s="1" t="s">
        <v>801</v>
      </c>
      <c r="G108" s="1" t="s">
        <v>800</v>
      </c>
      <c r="H108" s="9">
        <v>42336</v>
      </c>
      <c r="I108" s="6" t="s">
        <v>11</v>
      </c>
      <c r="K108" t="s">
        <v>780</v>
      </c>
      <c r="L108" t="s">
        <v>1006</v>
      </c>
      <c r="M108" s="36"/>
      <c r="N108" s="37"/>
      <c r="O108" s="1" t="s">
        <v>975</v>
      </c>
      <c r="P108" t="s">
        <v>980</v>
      </c>
      <c r="Q108" t="s">
        <v>593</v>
      </c>
      <c r="R108" t="s">
        <v>981</v>
      </c>
      <c r="S108" t="s">
        <v>981</v>
      </c>
      <c r="V108" s="56" t="s">
        <v>1453</v>
      </c>
      <c r="W108" s="13" t="str">
        <f t="shared" si="3"/>
        <v>SH999107.vgFU_yes_refs</v>
      </c>
      <c r="X108" s="12" t="str">
        <f t="shared" si="4"/>
        <v>&gt;SH999107.vgFU_yes_refs#CAAGGTTTCCGTAGGTGAACCTGCGGAAGGATCATTACCGAGATATTTTTGTGTAACTTTTGTTCATGAAATCTCCCACCCTTTGTGTTATTCGATATTATTACTTTGGTGAAGCGTGTTTAGTTGTATGCTTTAGTTTCGACGAAAAGCAGACACCTAAATCCATTGACTTTCTTGATTGAGAGTGGGTGCGTTCTTCACCAAAGGAACTTCAAACTCTTTATTATTAAAACAATTGTCTGAGTTTATATTTTAAATAAACAAAACTTTCAACAACGGATCTCTTGGTTCTGGCATCGATGAAGAACGCAGCGAAATGCGATAAGTAATGTGAATTGCAGAATTCAGCGAATCATCGAATTTTTGAACGCACATTGCGCCTGAGAGTATTCTTTCAGGCATACCTGTTCGAGCGTCGTTTAGACCATAAGGCTTTGCCTTGCGTTGAAATTCTGGAGTGATCCAGATTTCTAAACATGTTGGCGTCGTAGTTTGACCAAGACACAGCACAATGTGACACTGGATATCTAACAAAACGACAGCTCATCACCCACGACTTGTTTTTCGTATGAAAAACGTAGGTTCGACCTCGGATCAGGTAAGACTACCCACTGA</v>
      </c>
      <c r="Y108" t="str">
        <f t="shared" si="5"/>
        <v xml:space="preserve">SH999107.vgFU_yes_refs@k__Fungi;p__Ascomycota;c__Dothideomycetes;o__Incertae sedis;f__Incertae sedis;g__Isthmolongispora ;s__Isthmolongispora  minima </v>
      </c>
    </row>
    <row r="109" spans="1:25">
      <c r="A109" s="13" t="s">
        <v>825</v>
      </c>
      <c r="B109" s="1" t="s">
        <v>1326</v>
      </c>
      <c r="C109" s="2" t="s">
        <v>826</v>
      </c>
      <c r="D109" s="2" t="s">
        <v>650</v>
      </c>
      <c r="E109" s="1" t="s">
        <v>26</v>
      </c>
      <c r="F109" s="1" t="s">
        <v>801</v>
      </c>
      <c r="G109" s="1" t="s">
        <v>800</v>
      </c>
      <c r="H109" s="9">
        <v>42336</v>
      </c>
      <c r="I109" s="6" t="s">
        <v>11</v>
      </c>
      <c r="J109" s="1" t="s">
        <v>1200</v>
      </c>
      <c r="K109" s="1" t="s">
        <v>780</v>
      </c>
      <c r="L109" s="1" t="s">
        <v>1199</v>
      </c>
      <c r="M109" s="36"/>
      <c r="N109" s="37"/>
      <c r="O109" s="1" t="s">
        <v>975</v>
      </c>
      <c r="P109" s="1" t="s">
        <v>980</v>
      </c>
      <c r="Q109" s="1" t="s">
        <v>594</v>
      </c>
      <c r="R109" s="1" t="s">
        <v>595</v>
      </c>
      <c r="S109" s="1" t="s">
        <v>981</v>
      </c>
      <c r="V109" s="56" t="s">
        <v>1454</v>
      </c>
      <c r="W109" s="13" t="str">
        <f t="shared" si="3"/>
        <v>SH999108.vgFU_yes_refs</v>
      </c>
      <c r="X109" s="12" t="str">
        <f t="shared" si="4"/>
        <v>&gt;SH999108.vgFU_yes_refs#GTAACAAGGTTTCCGTAGGTGAACCTGCGGAAGGATCATTACAGAGTTCATGCCCTCACGGGTAGATCTCCCACCCTTGAATATTATACCTTAGTTGCTTTGGTAGGCCGTGGAAACACTACGGGCTCCGGCTCGTACGTGCCTACCGAAGGAAACAAACTCTGTTTTTAGTGATGTCTGAGTACTATATAATAGTTAAAACTTTCAACAACGGATCTCTTGGTTCTGGCATCGATGAAGAACGCAGCGAAATGCGATAAGTAATGTGAATTGCAGAATTCAGTGAATCATCGAATCTTTGAACGCACATTGCGCCCCGTGGTATTCCGCGGGGCATGCCTGTTCGAGCGTCATTACAACCCCTCAAGCTCACGCTTGGTATTGGAGCATGCGGTTTCGCAGCCCCTAAACTCAGTGGCGGTGCCATCGAGCTCTGAGCGTAGTAAATTTTCTCGCTATAGGGTCTCGGTGGTTGCTTGCCAACAACCCCCCATTTTATCAGGTTGACCTCGGATCAGGTAGGGATACCCGCTGAACTTAAGCATATCAATAAGCGGAGGAAA</v>
      </c>
      <c r="Y109" t="str">
        <f t="shared" si="5"/>
        <v xml:space="preserve">SH999108.vgFU_yes_refs@k__Fungi;p__Ascomycota;c__Leotiomycetes;o__Helotiales;f__Incertae sedis;g__Margaritispora ;s__Margaritispora  aquatica </v>
      </c>
    </row>
    <row r="110" spans="1:25">
      <c r="A110" s="12" t="s">
        <v>897</v>
      </c>
      <c r="B110" s="1" t="s">
        <v>1327</v>
      </c>
      <c r="C110" s="2" t="s">
        <v>886</v>
      </c>
      <c r="D110" s="2" t="s">
        <v>887</v>
      </c>
      <c r="E110" s="1" t="s">
        <v>910</v>
      </c>
      <c r="F110" s="1" t="s">
        <v>892</v>
      </c>
      <c r="G110" s="1" t="s">
        <v>721</v>
      </c>
      <c r="H110" s="9">
        <v>42336</v>
      </c>
      <c r="I110" s="6" t="s">
        <v>11</v>
      </c>
      <c r="K110" s="1" t="s">
        <v>780</v>
      </c>
      <c r="L110" s="1" t="s">
        <v>1009</v>
      </c>
      <c r="M110" s="36"/>
      <c r="N110" s="37"/>
      <c r="O110" s="1" t="s">
        <v>975</v>
      </c>
      <c r="P110" t="s">
        <v>980</v>
      </c>
      <c r="Q110" t="s">
        <v>594</v>
      </c>
      <c r="R110" t="s">
        <v>595</v>
      </c>
      <c r="S110" t="s">
        <v>981</v>
      </c>
      <c r="V110" s="56" t="s">
        <v>1455</v>
      </c>
      <c r="W110" s="13" t="str">
        <f t="shared" si="3"/>
        <v>SH999109.vgFU_yes_refs</v>
      </c>
      <c r="X110" s="12" t="str">
        <f t="shared" si="4"/>
        <v>&gt;SH999109.vgFU_yes_refs#AACAAGGTTTCCGTAGGTGAACCTGCGGAAGGATCATTACTGTGTTCCCTGCCCTCACGGGTAGAAACGCCACCCTTGTGTATTATTATCTTGTTGCTTTGGCAGGCCGCCTTCGGGCACCGGCTTCGGCTGGCCCGCGCCTGCCAGAGGACCCCAAACTCTGAATGTTAGTGTCGTCTGAGTACTATCTAATAGTTAAAACTTTCAACAACGGATCTCTTGGTTCTGGCATCGATGAAGAACGCAGCGAAATGCGATAAGTAATGTGAATTGCAGAATTCAGTGAATCATCGAATCTTTGAACGCACATTGCGCCCCTTGGTATTCCGAGGGGCATGCCTGTTCGAGCGTCATTTAAACCAATCCAGCTTGCTGGGTCTTGGGCCTTCGCCTCTGGGCGGGCCTCAAAATCAGTGGCGGTGCCATCCGGCTCTACGCGTAGTAATTCTTCTCGCGATGGGGTCCCGGGTGGAGGCTTGCCAACAACCCCCAAATTTTCAAAGGTTGACCTCGGATCAGGTAGGGATACCCGCTGAACTTAAGCATATCAATAAGCGGAGGAAAAG</v>
      </c>
      <c r="Y110" t="str">
        <f t="shared" si="5"/>
        <v xml:space="preserve">SH999109.vgFU_yes_refs@k__Fungi;p__Ascomycota;c__Leotiomycetes;o__Helotiales;f__Incertae sedis;g__Dendrospora ;s__Dendrospora  fusca </v>
      </c>
    </row>
    <row r="111" spans="1:25">
      <c r="A111" s="12" t="s">
        <v>888</v>
      </c>
      <c r="B111" s="1" t="s">
        <v>1328</v>
      </c>
      <c r="C111" s="2" t="s">
        <v>889</v>
      </c>
      <c r="D111" s="2" t="s">
        <v>891</v>
      </c>
      <c r="E111" s="1" t="s">
        <v>890</v>
      </c>
      <c r="F111" s="1" t="s">
        <v>892</v>
      </c>
      <c r="G111" s="1" t="s">
        <v>721</v>
      </c>
      <c r="H111" s="9">
        <v>42336</v>
      </c>
      <c r="I111" s="6" t="s">
        <v>11</v>
      </c>
      <c r="J111" s="1" t="s">
        <v>1202</v>
      </c>
      <c r="K111" s="1" t="s">
        <v>780</v>
      </c>
      <c r="L111" s="1" t="s">
        <v>1201</v>
      </c>
      <c r="M111" s="36"/>
      <c r="N111" s="37"/>
      <c r="O111" s="1" t="s">
        <v>975</v>
      </c>
      <c r="P111" s="1" t="s">
        <v>980</v>
      </c>
      <c r="Q111" t="s">
        <v>593</v>
      </c>
      <c r="R111" t="s">
        <v>985</v>
      </c>
      <c r="S111" t="s">
        <v>1627</v>
      </c>
      <c r="V111" s="56" t="s">
        <v>1456</v>
      </c>
      <c r="W111" s="13" t="str">
        <f t="shared" si="3"/>
        <v>SH999110.vgFU_yes_refs</v>
      </c>
      <c r="X111" s="12" t="str">
        <f t="shared" si="4"/>
        <v>&gt;SH999110.vgFU_yes_refs#GTAACAAGGTTTCCGTAGGTGAACCTGCGGAAGGATCATTACCGTGGGGATTCGTCCCCATTGAGATAGCACCCTTTGTTTATGAGTACCCTGTTTCCTCGGCGGGCTTGCCCGCCGCTAGGACCCCTAAAAACCCTTTGTAGTAGTAGTATCTTCAGTAAACAAAAAAATATTAAAACTTTCAACAACGGATCTCTTGGTTCTGGCATCGATGAAGAACGCAGCGAAATGCGATAAGTAGTGTGAATTGCAGAATTCAGTGAATCATCGAATCTTTGAACGCACATTGCGCCCTTCGGTATTCCGTTGGGCATGCCTGTTCGAGCGTCATTTAAACCTTCAAGCTCTGCTTGGTGTTGGGTGTTTGTTCCGCCTAGTGCGTGGACTCGCCTTAAATTCATTGGCAGCCGGTATGTTGGCTTCGTGCGCAGCACATTGCGTCCCGATCCAGCTCGCCTCCTTCCATCAAGCCTTTTTTTACTTTGACCTCGGATCAGGTAGGGATACCCGCTGAACTTAAGCATATCAATAAGCGGAGGAAA</v>
      </c>
      <c r="Y111" t="str">
        <f t="shared" si="5"/>
        <v xml:space="preserve">SH999110.vgFU_yes_refs@k__Fungi;p__Ascomycota;c__Dothideomycetes;o__Pleosporales;f__Pleomassariaceae;g__Tumularia ;s__Tumularia  tuberculata </v>
      </c>
    </row>
    <row r="112" spans="1:25">
      <c r="A112" s="12" t="s">
        <v>885</v>
      </c>
      <c r="B112" s="1" t="s">
        <v>1327</v>
      </c>
      <c r="C112" s="2" t="s">
        <v>886</v>
      </c>
      <c r="D112" s="2" t="s">
        <v>887</v>
      </c>
      <c r="E112" s="1" t="s">
        <v>910</v>
      </c>
      <c r="F112" s="1" t="s">
        <v>784</v>
      </c>
      <c r="G112" s="1" t="s">
        <v>721</v>
      </c>
      <c r="H112" s="9">
        <v>42336</v>
      </c>
      <c r="I112" s="6" t="s">
        <v>11</v>
      </c>
      <c r="K112" s="1" t="s">
        <v>780</v>
      </c>
      <c r="L112" s="1" t="s">
        <v>1010</v>
      </c>
      <c r="M112" s="33"/>
      <c r="N112" s="34"/>
      <c r="O112" s="1" t="s">
        <v>975</v>
      </c>
      <c r="P112" t="s">
        <v>980</v>
      </c>
      <c r="Q112" t="s">
        <v>594</v>
      </c>
      <c r="R112" t="s">
        <v>595</v>
      </c>
      <c r="S112" t="s">
        <v>981</v>
      </c>
      <c r="V112" s="56" t="s">
        <v>1457</v>
      </c>
      <c r="W112" s="13" t="str">
        <f t="shared" si="3"/>
        <v>SH999111.vgFU_yes_refs</v>
      </c>
      <c r="X112" s="12" t="str">
        <f t="shared" si="4"/>
        <v>&gt;SH999111.vgFU_yes_refs#GTAACAAGGTTTCCGTAGGTGAACCTGCGGAAGGATCATTACTGTGTTCCCTGCCCTCACGGGTAGAAACGCCACCCTTGTGTATTATTATCTTGTTGCTTTGGCAGGCCGCCTTCGGGCACCGGCTTCGGCTGGCCCGCGCCTGCCAGAGGACCCCAAACTCTGAATGTTAGTGTCGTCTGAGTACTATCTAATAGTTAAAACTTTCAACAACGGATCTCTTGGTTCTGGCATCGATGAAGAACGCAGCGAAATGCGATAAGTAATGTGAATTGCAGAATTCAGTGAATCATCGAATCTTTGAACGCACATTGCGCCCCTTGGTATTCCGAGGGGCATGCCTGTTCGAGCGTCATTTAAACCAATCCAGCTTGCTGGGTCTTGGGCCTTCGCCTCTGGGCGGGCCTCAAAATCAGTGGCGGTGCCATCCGGCTCTACGCGTAGTAATTCTTCTCGCGATGGGGTCCCGGGTGGAGGCTTGCCAACAACCCCCAAATTTTCAAAGGTTGACCTCGGATCAGGTAGGGATACCCGCTGAACTTAAGCATATCAATAAGCGGAGGAAA</v>
      </c>
      <c r="Y112" t="str">
        <f t="shared" si="5"/>
        <v xml:space="preserve">SH999111.vgFU_yes_refs@k__Fungi;p__Ascomycota;c__Leotiomycetes;o__Helotiales;f__Incertae sedis;g__Dendrospora ;s__Dendrospora  fusca </v>
      </c>
    </row>
    <row r="113" spans="1:25">
      <c r="A113" s="12" t="s">
        <v>952</v>
      </c>
      <c r="B113" s="1" t="s">
        <v>1327</v>
      </c>
      <c r="C113" s="2" t="s">
        <v>886</v>
      </c>
      <c r="D113" s="2" t="s">
        <v>887</v>
      </c>
      <c r="E113" s="1" t="s">
        <v>910</v>
      </c>
      <c r="F113" s="1" t="s">
        <v>892</v>
      </c>
      <c r="G113" s="1" t="s">
        <v>721</v>
      </c>
      <c r="H113" s="9">
        <v>42336</v>
      </c>
      <c r="I113" s="6" t="s">
        <v>11</v>
      </c>
      <c r="K113" s="1" t="s">
        <v>780</v>
      </c>
      <c r="L113" s="1" t="s">
        <v>1010</v>
      </c>
      <c r="M113" s="33"/>
      <c r="N113" s="34"/>
      <c r="O113" s="1" t="s">
        <v>975</v>
      </c>
      <c r="P113" t="s">
        <v>980</v>
      </c>
      <c r="Q113" t="s">
        <v>594</v>
      </c>
      <c r="R113" t="s">
        <v>595</v>
      </c>
      <c r="S113" t="s">
        <v>981</v>
      </c>
      <c r="V113" s="56" t="s">
        <v>1458</v>
      </c>
      <c r="W113" s="13" t="str">
        <f t="shared" si="3"/>
        <v>SH999112.vgFU_yes_refs</v>
      </c>
      <c r="X113" s="12" t="str">
        <f t="shared" si="4"/>
        <v>&gt;SH999112.vgFU_yes_refs#GTAACAAGGTTTCCGTAGGTGAACCTGCGGAAGGATCATTACTGTGTTCCCTGCCCTCACGGGTAGAAACGCCACCCTTGTGTATTATTATCTTGTTGCTTTGGCAGGCCGCCTTCGGGCACCGGCTTCGGCTGGCCCGCGCCTGCCAGAGGACCCCAAACTCTGAATGTTAGTGTCGTCTGAGTACTATCTAATAGTTAAAACTTTCAACAACGGATCTCTTGGTTCTGGCATCGATGAAGAACGCAGCGAAATGCGATAAGTAATGTGAATTGCAGAATTCAGTGAATCATCGAATCTTTGAACGCACATTGCGCCCCTTGGTATTCCGAGGGGCATGCCTGTTCGAGCGTCATTTAAACCAATCCAGCTTGCTGGGTCTTGGGCCTTCGCCTCTGGGCGGGCCTCAAAATCAGTGGCGGTGCCATCCGGCTCTACGCGTAGTAATTCTTCTCGCGATGGGGTCCCGGGTGGAGGCTTGCCAACAACCCCCAAATTTTCAAAGGTTGACCTCGGATCAGGTAGGGATACCCGCTGAACTTAAGCATATCAATAAGCGGAGGAAA</v>
      </c>
      <c r="Y113" t="str">
        <f t="shared" si="5"/>
        <v xml:space="preserve">SH999112.vgFU_yes_refs@k__Fungi;p__Ascomycota;c__Leotiomycetes;o__Helotiales;f__Incertae sedis;g__Dendrospora ;s__Dendrospora  fusca </v>
      </c>
    </row>
    <row r="114" spans="1:25" s="27" customFormat="1" ht="14.4">
      <c r="A114" s="26" t="s">
        <v>1205</v>
      </c>
      <c r="B114" s="27" t="s">
        <v>1329</v>
      </c>
      <c r="C114" s="27" t="s">
        <v>1238</v>
      </c>
      <c r="D114" s="27" t="s">
        <v>1237</v>
      </c>
      <c r="F114" s="27" t="s">
        <v>893</v>
      </c>
      <c r="G114" s="27" t="s">
        <v>721</v>
      </c>
      <c r="H114" s="28">
        <v>42336</v>
      </c>
      <c r="I114" s="29" t="s">
        <v>11</v>
      </c>
      <c r="J114" s="27" t="s">
        <v>1240</v>
      </c>
      <c r="K114" s="27" t="s">
        <v>780</v>
      </c>
      <c r="L114" s="44" t="s">
        <v>1206</v>
      </c>
      <c r="M114" s="29"/>
      <c r="N114" s="29"/>
      <c r="O114" s="27" t="s">
        <v>975</v>
      </c>
      <c r="P114" s="27" t="s">
        <v>980</v>
      </c>
      <c r="Q114" s="27" t="s">
        <v>594</v>
      </c>
      <c r="R114" s="27" t="s">
        <v>595</v>
      </c>
      <c r="S114" s="27" t="s">
        <v>981</v>
      </c>
      <c r="V114" s="65" t="s">
        <v>1459</v>
      </c>
      <c r="W114" s="66" t="str">
        <f t="shared" si="3"/>
        <v>SH999113.vgFU_yes_refs</v>
      </c>
      <c r="X114" s="66" t="str">
        <f t="shared" si="4"/>
        <v>&gt;SH999113.vgFU_yes_refs#CTGCGGAAGGATCATTACAGAGTTCATGCCCTCACGGGTAGATCTCCCACCCTTGAATATTATACCTTAGTTGCTTTGGTAGGCCGTGGAAACACTATGGGCTCCGGCTCGTACGTGCCTACCGAAGGAAACAAACTCTGTTTTTAGTGATGTCTGAGTACTATATAATAGTTAAAACTTTCAACAACGGATCTCTTGGTTCTGGCATCGATGAAGAACGCAGCGAAATGCGATAAGTAATGTGAATTGCAGAATTCAGTGAATCATCGAATCTTTGAACGCACATTGCGCCCCGTGGTATTCCGCGGGGCATGCCTGTTCGAGCGTCATTACAACCCCTCAAGCTCACGCTTGGTATTGGAGCATGCGGTCTCGCAGCCCCTAAACTCAGTGGCGGTGCCATCGAGCTCTGAGCGTAGTAAATTTTCTCGCTATAGTGTCTCGGTGGTTGCTTGCCAACAACCCCCCATTTTATCAGGTTGACCTCGGATCAGGTAGGGATACCCGCTGAACTTAAGCATATCAATAAGCGGAGGAAA</v>
      </c>
      <c r="Y114" s="27" t="str">
        <f t="shared" si="5"/>
        <v>SH999113.vgFU_yes_refs@k__Fungi;p__Ascomycota;c__Leotiomycetes;o__Helotiales;f__Incertae sedis;g__Helicodendron ;s__Helicodendron  sp. 2?</v>
      </c>
    </row>
    <row r="115" spans="1:25">
      <c r="A115" s="12" t="s">
        <v>896</v>
      </c>
      <c r="B115" s="1" t="s">
        <v>1328</v>
      </c>
      <c r="C115" s="2" t="s">
        <v>889</v>
      </c>
      <c r="D115" s="2" t="s">
        <v>891</v>
      </c>
      <c r="E115" s="1" t="s">
        <v>890</v>
      </c>
      <c r="F115" s="1" t="s">
        <v>894</v>
      </c>
      <c r="G115" s="1" t="s">
        <v>721</v>
      </c>
      <c r="H115" s="9">
        <v>42336</v>
      </c>
      <c r="I115" s="6" t="s">
        <v>11</v>
      </c>
      <c r="J115" s="1" t="s">
        <v>1202</v>
      </c>
      <c r="K115" s="1" t="s">
        <v>780</v>
      </c>
      <c r="L115" s="1" t="s">
        <v>1203</v>
      </c>
      <c r="M115" s="33"/>
      <c r="N115" s="34"/>
      <c r="O115" s="1" t="s">
        <v>975</v>
      </c>
      <c r="P115" s="1" t="s">
        <v>980</v>
      </c>
      <c r="Q115" t="s">
        <v>593</v>
      </c>
      <c r="R115" t="s">
        <v>985</v>
      </c>
      <c r="S115" t="s">
        <v>1627</v>
      </c>
      <c r="V115" s="56" t="s">
        <v>1460</v>
      </c>
      <c r="W115" s="13" t="str">
        <f t="shared" si="3"/>
        <v>SH999114.vgFU_yes_refs</v>
      </c>
      <c r="X115" s="12" t="str">
        <f t="shared" si="4"/>
        <v>&gt;SH999114.vgFU_yes_refs#TAGGTGAACCTGCGGAAGGATCATTACCGTGGGGATTCGTCCCCATTGAGATAGCACCCTTTGTTTATGAGTACCCTGTTTCCTCGGCGGGCTTGCCCGCCGCTAGGACCCCTAAAAACCCTTTGTAGTAGTAGTATCTTCAGTAAACAAAAAAATATTAAAACTTTCAACAACGGATCTCTTGGTTCTGGCATCGATGAAGAACGCAGCGAAATGCGATAAGTAGTGTGAATTGCAGAATTCAGTGAATCATCGAATCTTTGAACGCACATTGCGCCCTTCGGTATTCCGTTGGGCATGCCTGTTCGAGCGTCATTTAAACCTTCAAGCTCTGCTTGGTGTTGGGTGTTTGTTCCGCCTAGTGCGTGGACTCGCCTTAAATTCATTGGCAGCCGGTATGTTGGCTTCGTGCGCAGCACATTGCGTCCCGATCCAGCTCGCCTCCTTCCATCAAGCCTTTTTTTACTTTGACCTCGGATCAGGTAGGGATACCCGCTGAACTTAAGCATATCAATAAGCGGAGGAAAA</v>
      </c>
      <c r="Y115" t="str">
        <f t="shared" si="5"/>
        <v xml:space="preserve">SH999114.vgFU_yes_refs@k__Fungi;p__Ascomycota;c__Dothideomycetes;o__Pleosporales;f__Pleomassariaceae;g__Tumularia ;s__Tumularia  tuberculata </v>
      </c>
    </row>
    <row r="116" spans="1:25">
      <c r="A116" s="12" t="s">
        <v>906</v>
      </c>
      <c r="B116" s="1" t="s">
        <v>1330</v>
      </c>
      <c r="C116" s="2" t="s">
        <v>1208</v>
      </c>
      <c r="D116" s="2" t="s">
        <v>1210</v>
      </c>
      <c r="E116" s="1" t="s">
        <v>1209</v>
      </c>
      <c r="F116" s="1" t="s">
        <v>905</v>
      </c>
      <c r="G116" s="1" t="s">
        <v>841</v>
      </c>
      <c r="H116" s="9">
        <v>42336</v>
      </c>
      <c r="I116" s="6" t="s">
        <v>11</v>
      </c>
      <c r="J116" s="1" t="s">
        <v>1211</v>
      </c>
      <c r="K116" s="1" t="s">
        <v>780</v>
      </c>
      <c r="L116" s="1" t="s">
        <v>1207</v>
      </c>
      <c r="M116" s="33"/>
      <c r="N116" s="34"/>
      <c r="O116" s="1" t="s">
        <v>975</v>
      </c>
      <c r="P116" s="1" t="s">
        <v>980</v>
      </c>
      <c r="Q116" t="s">
        <v>593</v>
      </c>
      <c r="R116" t="s">
        <v>1213</v>
      </c>
      <c r="S116" t="s">
        <v>1214</v>
      </c>
      <c r="V116" s="56" t="s">
        <v>1461</v>
      </c>
      <c r="W116" s="13" t="str">
        <f t="shared" si="3"/>
        <v>SH999115.vgFU_yes_refs</v>
      </c>
      <c r="X116" s="12" t="str">
        <f t="shared" si="4"/>
        <v>&gt;SH999115.vgFU_yes_refs#TAGGTGAACCTGCGGAAGGATCATTAATGGGTTTAACGCCTTCGGGCACAATCCCCACCCTTTGTAACTGCGGCCCGGATTCGGCGCCTGGCGGGGAGCCCCCTCTGTTCGCGGAGGGCCCCGCCTGCCGGAATTAGCCAACCCTGCCTAGAAAATTGAAGTCTGAGAACAAGTTAAATTAAACAAAACTTTCAACAACGGATCTCTTGGTTCTGGCAACGATGAAGAACGCAGCGAAATGCGATAAGTAATGTGAATTGCAGAATTCAGTGAATCATCGAATCTTTGAACGCACATTGCGCCCCCTGGTATTCCGGGGGGCACACCTGTTCGAGCGCCATTTCTACCCTAGAGCCCTGCTCTGTGATGGGCCCCGTCCTCGCGGACGGGCCCGAAACCCGTGGGCGCCGTCGTCCGGCCCTGAGCGTAGCAAGAGAAATCCCTCGCTCGGAGTGTCTGATGGTGGCCGCCCCGACCTATTTTTACAAGGTTGGCCTCGGATCAGGTGGGGATACCCGCTGAACTTAAGCATATCAATAAGCGGAGGAAAA</v>
      </c>
      <c r="Y116" t="str">
        <f t="shared" si="5"/>
        <v xml:space="preserve">SH999115.vgFU_yes_refs@k__Fungi;p__Ascomycota;c__Dothideomycetes;o__Venturiales;f__Venturiaceae;g__Magnohelicospora ;s__Magnohelicospora  fuscospora </v>
      </c>
    </row>
    <row r="117" spans="1:25">
      <c r="A117" s="12" t="s">
        <v>898</v>
      </c>
      <c r="B117" s="1" t="s">
        <v>1319</v>
      </c>
      <c r="C117" s="2" t="s">
        <v>660</v>
      </c>
      <c r="D117" s="2" t="s">
        <v>1186</v>
      </c>
      <c r="E117" s="1" t="s">
        <v>42</v>
      </c>
      <c r="F117" s="1" t="s">
        <v>784</v>
      </c>
      <c r="G117" s="1" t="s">
        <v>721</v>
      </c>
      <c r="H117" s="9">
        <v>42336</v>
      </c>
      <c r="I117" s="6" t="s">
        <v>11</v>
      </c>
      <c r="J117" s="1" t="s">
        <v>1188</v>
      </c>
      <c r="K117" t="s">
        <v>780</v>
      </c>
      <c r="L117" t="s">
        <v>1187</v>
      </c>
      <c r="M117" s="33"/>
      <c r="N117" s="34"/>
      <c r="O117" s="1" t="s">
        <v>975</v>
      </c>
      <c r="P117" s="1" t="s">
        <v>980</v>
      </c>
      <c r="Q117" t="s">
        <v>594</v>
      </c>
      <c r="R117" t="s">
        <v>595</v>
      </c>
      <c r="S117" s="1" t="s">
        <v>981</v>
      </c>
      <c r="V117" s="56" t="s">
        <v>1462</v>
      </c>
      <c r="W117" s="13" t="str">
        <f t="shared" si="3"/>
        <v>SH999116.vgFU_yes_refs</v>
      </c>
      <c r="X117" s="12" t="str">
        <f t="shared" si="4"/>
        <v>&gt;SH999116.vgFU_yes_refs#GTAACAAGGTTTCCGTAGGTGAACCTGCGGAAGGATCATTACAGAGTTCATGCCCTCGCGGGTAGATCTCCCACCCTTGAATACTATACCTTAGTTGCTTTGGTAGGCCGTGGCAACACCACGGGCCCCGGCTTGTGCGTGCCTACCAGAGGAAACCAAACCCTGTTTTTAGTGATGTCTGAGTACTATATAATAGTTAAAACTTTCAACAACGGATCTCTTGGTTCTGGCATCGATGAAGAACGCAGCGAAATGCGATAAGTAATGTGAATTGCAGAATTCAGTGAATCATCGAATCTTTGAACGCACATTGCGCCCCGTGGTATTCCGCGGGGCATGCCTGTTCGAGCGTCATATAAACCCATCAAGCCTCGGCTTGGTCTTGGGGCCTGCGGTTCCGCAGCCTCTAAACGCAGTGGCGGTGCTATCGAGCTCTGAGCGTAGTAAAATTCCTCGCTATAGGGACTCGGTAGTTGCTTGCCAGTAACCCCCCATTTTCTCAGGTTGACCTCGGATCAGGTAGGGATACCCGCTGAACTTAAGCATATCAATAAGCGGAGGAAAA</v>
      </c>
      <c r="Y117" t="str">
        <f t="shared" si="5"/>
        <v xml:space="preserve">SH999116.vgFU_yes_refs@k__Fungi;p__Ascomycota;c__Leotiomycetes;o__Helotiales;f__Incertae sedis;g__Anguillospora ;s__Anguillospora  cf. filiformis 3 </v>
      </c>
    </row>
    <row r="118" spans="1:25">
      <c r="A118" s="12" t="s">
        <v>899</v>
      </c>
      <c r="B118" s="1" t="s">
        <v>1319</v>
      </c>
      <c r="C118" s="2" t="s">
        <v>660</v>
      </c>
      <c r="D118" s="2" t="s">
        <v>1186</v>
      </c>
      <c r="E118" s="1" t="s">
        <v>42</v>
      </c>
      <c r="F118" s="1" t="s">
        <v>784</v>
      </c>
      <c r="G118" s="1" t="s">
        <v>721</v>
      </c>
      <c r="H118" s="9">
        <v>42336</v>
      </c>
      <c r="I118" s="6" t="s">
        <v>11</v>
      </c>
      <c r="J118" s="1" t="s">
        <v>1188</v>
      </c>
      <c r="K118" t="s">
        <v>780</v>
      </c>
      <c r="L118" t="s">
        <v>1187</v>
      </c>
      <c r="M118" s="33"/>
      <c r="N118" s="34"/>
      <c r="O118" s="1" t="s">
        <v>975</v>
      </c>
      <c r="P118" s="1" t="s">
        <v>980</v>
      </c>
      <c r="Q118" t="s">
        <v>594</v>
      </c>
      <c r="R118" t="s">
        <v>595</v>
      </c>
      <c r="S118" s="1" t="s">
        <v>981</v>
      </c>
      <c r="V118" s="56" t="s">
        <v>1463</v>
      </c>
      <c r="W118" s="13" t="str">
        <f t="shared" si="3"/>
        <v>SH999117.vgFU_yes_refs</v>
      </c>
      <c r="X118" s="12" t="str">
        <f t="shared" si="4"/>
        <v>&gt;SH999117.vgFU_yes_refs#GTAACAAGGTTTCCGTAGGTGAACCTGCGGAAGGATCATTACAGAGTTCATGCCCTCGCGGGTAGATCTCCCACCCTTGAATACTATACCTTAGTTGCTTTGGTAGGCCGTGGCAACACCACGGGCCCCGGCTTGTGCGTGCCTACCAGAGGAAACCAAACCCTGTTTTTAGTGATGTCTGAGTACTATATAATAGTTAAAACTTTCAACAACGGATCTCTTGGTTCTGGCATCGATGAAGAACGCAGCGAAATGCGATAAGTAATGTGAATTGCAGAATTCAGTGAATCATCGAATCTTTGAACGCACATTGCGCCCCGTGGTATTCCGCGGGGCATGCCTGTTCGAGCGTCATATAAACCCATCAAGCCTCGGCTTGGTCTTGGGGCCTGCGGTTCCGCAGCCTCTAAACGCAGTGGCGGTGCTATCGAGCTCTGAGCGTAGTAAAATTCCTCGCTATAGGGACTCGGTAGTTGCTTGCCAGTAACCCCCCATTTTCTCAGGTTGACCTCGGATCAGGTAGGGATACCCGCTGAACTTAAGCATATCAATAAGCGGAGGAAAA</v>
      </c>
      <c r="Y118" t="str">
        <f t="shared" si="5"/>
        <v xml:space="preserve">SH999117.vgFU_yes_refs@k__Fungi;p__Ascomycota;c__Leotiomycetes;o__Helotiales;f__Incertae sedis;g__Anguillospora ;s__Anguillospora  cf. filiformis 3 </v>
      </c>
    </row>
    <row r="119" spans="1:25">
      <c r="A119" s="13" t="s">
        <v>811</v>
      </c>
      <c r="B119" s="1" t="s">
        <v>1284</v>
      </c>
      <c r="C119" s="2" t="s">
        <v>814</v>
      </c>
      <c r="D119" s="2" t="s">
        <v>813</v>
      </c>
      <c r="E119" s="1" t="s">
        <v>196</v>
      </c>
      <c r="F119" s="1" t="s">
        <v>779</v>
      </c>
      <c r="G119" t="s">
        <v>249</v>
      </c>
      <c r="H119" s="9">
        <v>42373</v>
      </c>
      <c r="I119" s="6" t="s">
        <v>11</v>
      </c>
      <c r="K119" t="s">
        <v>780</v>
      </c>
      <c r="L119" t="s">
        <v>1003</v>
      </c>
      <c r="M119" s="33"/>
      <c r="N119" s="34"/>
      <c r="O119" s="1" t="s">
        <v>975</v>
      </c>
      <c r="P119" t="s">
        <v>980</v>
      </c>
      <c r="Q119" t="s">
        <v>593</v>
      </c>
      <c r="R119" t="s">
        <v>981</v>
      </c>
      <c r="S119" t="s">
        <v>981</v>
      </c>
      <c r="V119" s="56" t="s">
        <v>1464</v>
      </c>
      <c r="W119" s="13" t="str">
        <f t="shared" si="3"/>
        <v>SH999118.vgFU_yes_refs</v>
      </c>
      <c r="X119" s="12" t="str">
        <f t="shared" si="4"/>
        <v>&gt;SH999118.vgFU_yes_refs#AACAAGGTTTCCGTAGGTGAACCTGCGGAAGGATCATTAACGAGTGTTTTTTGGCAAAGTTTTTCTTTGCTGAGAATCTCCCACCCTTTGTTTACTTGATGCTGTTATGGCAGCTTCGGTAGGAAGTCTCTTTTTTTCTATGAGAATTAGGAGAAAGAGCGACTGGTTTTTTCTTTGATGAGAACTGGTTTTTGCCTGCCGGAGTAACAAACTCTGATAATTTTTTGTATGTCTGAAATTATTTTTGAAAATAAATCAAAACTTTCAACAACGGATCTCTTGGTTCTGGCATCGATGAAGAACGCAGCGAAATGCGATAAGTAATGTGAATTGCAGAATTCAGTGAATCATCGAATCTTTGAACGCACATTGCGCCTCTTGGTATTCCTTGAGGCATGCCTGTTCGAGCGTCGTTTAGACCATAAGGCTTTTGCCTTGCGTTGAATGACTTGGTTCTCTTTTTTGAGCTAAGCATTCTAAACTGATTGGCGTCTGATTTAGCCGAAAGCACAGCGATATGTGATTGAAGGTTGAAGAAAGTACATTGCCAGTTTTTTTTATTTTAAAAGGTCGACCTCGGATCAAGCAAGACTACCCGCTGAACTTAAGCATATCAATAAGCGGAGGAAA</v>
      </c>
      <c r="Y119" t="str">
        <f t="shared" si="5"/>
        <v xml:space="preserve">SH999118.vgFU_yes_refs@k__Fungi;p__Ascomycota;c__Dothideomycetes;o__Incertae sedis;f__Incertae sedis;g__Triscelophorus ;s__Triscelophorus  acuminatus </v>
      </c>
    </row>
    <row r="120" spans="1:25">
      <c r="A120" s="13" t="s">
        <v>812</v>
      </c>
      <c r="B120" s="1" t="s">
        <v>1284</v>
      </c>
      <c r="C120" s="2" t="s">
        <v>814</v>
      </c>
      <c r="D120" s="2" t="s">
        <v>813</v>
      </c>
      <c r="E120" s="1" t="s">
        <v>196</v>
      </c>
      <c r="F120" s="1" t="s">
        <v>779</v>
      </c>
      <c r="G120" t="s">
        <v>249</v>
      </c>
      <c r="H120" s="9">
        <v>42373</v>
      </c>
      <c r="I120" s="6" t="s">
        <v>11</v>
      </c>
      <c r="K120" t="s">
        <v>780</v>
      </c>
      <c r="L120" t="s">
        <v>1003</v>
      </c>
      <c r="M120" s="33"/>
      <c r="N120" s="34"/>
      <c r="O120" s="1" t="s">
        <v>975</v>
      </c>
      <c r="P120" t="s">
        <v>980</v>
      </c>
      <c r="Q120" t="s">
        <v>593</v>
      </c>
      <c r="R120" t="s">
        <v>981</v>
      </c>
      <c r="S120" t="s">
        <v>981</v>
      </c>
      <c r="V120" s="56" t="s">
        <v>1465</v>
      </c>
      <c r="W120" s="13" t="str">
        <f t="shared" si="3"/>
        <v>SH999119.vgFU_yes_refs</v>
      </c>
      <c r="X120" s="12" t="str">
        <f t="shared" si="4"/>
        <v>&gt;SH999119.vgFU_yes_refs#AACAAGGTTTCCGTAGGTGAACCTGCGGAAGGATCATTAACGAGTGTTTTTTGGCAAAGTTTTTCTTTGCTGAGAATCTCCCACCCTTTGTTTACTTGATGCTGTTATGGCAGCTTCGGTAGGAAGTCTCTTTTTTTCTATGAGAATTAGGAGAAAGAGCGACTGGTTTTTTCTTTGATGAGAACTGGTTTTTGCCTGCCGGAGTAACAAACTCTGATAATTTTTTGTATGTCTGAAATTATTTTTGAAAATAAATCAAAACTTTCAACAACGGATCTCTTGGTTCTGGCATCGATGAAGAACGCAGCGAAATGCGATAAGTAATGTGAATTGCAGAATTCAGTGAATCATCGAATCTTTGAACGCACATTGCGCCTCTTGGTATTCCTTGAGGCATGCCTGTTCGAGCGTCGTTTAGACCATAAGGCTTTTGCCTTGCGTTGAATGACTTGGTTCTCTTTTTTGAGCTAAGCATTCTAAACTGATTGGCGTCTGATTTAGCCGAAAGCACAGCGATATGTGATTGAAGGTTGAAGAAAGTACATTGCCAGTTTTTTTTATTTTAAAAGGTCGACCTCGGATCAAGCAAGACTACCCGCTGAACTTAAGCATATCAATAAGCGGAGGAAA</v>
      </c>
      <c r="Y120" t="str">
        <f t="shared" si="5"/>
        <v xml:space="preserve">SH999119.vgFU_yes_refs@k__Fungi;p__Ascomycota;c__Dothideomycetes;o__Incertae sedis;f__Incertae sedis;g__Triscelophorus ;s__Triscelophorus  acuminatus </v>
      </c>
    </row>
    <row r="121" spans="1:25">
      <c r="A121" s="13" t="s">
        <v>863</v>
      </c>
      <c r="B121" s="1" t="s">
        <v>1331</v>
      </c>
      <c r="C121" s="2" t="s">
        <v>876</v>
      </c>
      <c r="D121" s="2" t="s">
        <v>877</v>
      </c>
      <c r="E121" s="1" t="s">
        <v>196</v>
      </c>
      <c r="F121" s="1" t="s">
        <v>779</v>
      </c>
      <c r="G121" t="s">
        <v>249</v>
      </c>
      <c r="H121" s="9">
        <v>42373</v>
      </c>
      <c r="I121" s="6" t="s">
        <v>11</v>
      </c>
      <c r="K121" t="s">
        <v>780</v>
      </c>
      <c r="L121" t="s">
        <v>1008</v>
      </c>
      <c r="M121" s="33"/>
      <c r="N121" s="34"/>
      <c r="O121" s="1" t="s">
        <v>975</v>
      </c>
      <c r="P121" t="s">
        <v>986</v>
      </c>
      <c r="Q121" t="s">
        <v>987</v>
      </c>
      <c r="R121" s="1" t="s">
        <v>997</v>
      </c>
      <c r="S121" t="s">
        <v>981</v>
      </c>
      <c r="V121" s="56" t="s">
        <v>1466</v>
      </c>
      <c r="W121" s="13" t="str">
        <f t="shared" si="3"/>
        <v>SH999120.vgFU_yes_refs</v>
      </c>
      <c r="X121" s="12" t="str">
        <f t="shared" si="4"/>
        <v>&gt;SH999120.vgFU_yes_refs#AGGATCATTAGAGAATTTTATGGGGAGTTGAGCTGGCCGAAAGGCATGTGCTTGCTTTCTAAATTATCTTATCCATACACCTGTGCACCTTTGGGGAGAAATGCTTTTTTAAGTATTCTCCTCGTTTTTACACAAACTCTTATTATAACATTGAACGTGATATAGTGCCGCAAGGCCTTAATCAATATACAACTTTTAACAACGGATCTCTTGGCTCTCGCATCGATGAAGAACGCAGCGAATTGCGATAAGTAATGTGAATTGCAGAATTCAGTGAATCATCGAATCTTTGAACGCATCTTGCGCTCCCTGGTATTCCGGGGAGCATGCCTGTTCGAGTGTCGTAAACTTCTCAATCCAGCTAGTTTTTGCGAACTATTTGCTGGTATTGGATTTGGGCTTTGCTGCGTCAATGCAGCTGGCCTTAAAAGTATTAGCTGAATCTTGTCTGATGAAGACTGGTTTGACTCGGCGTGATAATTATCTGACCGCTGAGGACATCGCAAGATGGCCAGACTTTTTGACTGAGAGTCGCTTCTAATCGTCGGTTTATCTGACAATTTACTTCACACCTTTGACCTCGAATCAGGTAGGACTACCCGC</v>
      </c>
      <c r="Y121" t="str">
        <f t="shared" si="5"/>
        <v xml:space="preserve">SH999120.vgFU_yes_refs@k__Fungi;p__Basidiomycota;c__Agaricomycetes;o__Cantharellales;f__Incertae sedis;g__Dendrosporomyces ;s__Dendrosporomyces  prolifer </v>
      </c>
    </row>
    <row r="122" spans="1:25">
      <c r="A122" s="19">
        <v>215704</v>
      </c>
      <c r="B122" s="20" t="s">
        <v>1332</v>
      </c>
      <c r="C122" s="21" t="s">
        <v>805</v>
      </c>
      <c r="D122" s="21" t="s">
        <v>806</v>
      </c>
      <c r="E122" s="20" t="s">
        <v>807</v>
      </c>
      <c r="F122" s="20" t="s">
        <v>808</v>
      </c>
      <c r="G122" s="20" t="s">
        <v>62</v>
      </c>
      <c r="H122" s="22" t="s">
        <v>62</v>
      </c>
      <c r="I122" s="23" t="s">
        <v>793</v>
      </c>
      <c r="J122" s="20" t="s">
        <v>821</v>
      </c>
      <c r="K122" s="24" t="s">
        <v>780</v>
      </c>
      <c r="L122" s="24" t="s">
        <v>1007</v>
      </c>
      <c r="M122" s="38"/>
      <c r="N122" s="39"/>
      <c r="O122" s="20" t="s">
        <v>975</v>
      </c>
      <c r="P122" s="20" t="s">
        <v>986</v>
      </c>
      <c r="Q122" s="20" t="s">
        <v>987</v>
      </c>
      <c r="R122" s="20" t="s">
        <v>997</v>
      </c>
      <c r="S122" t="s">
        <v>981</v>
      </c>
      <c r="V122" s="56" t="s">
        <v>1467</v>
      </c>
      <c r="W122" s="13" t="str">
        <f t="shared" si="3"/>
        <v>SH999121.vgFU_yes_refs</v>
      </c>
      <c r="X122" s="12" t="str">
        <f t="shared" si="4"/>
        <v>&gt;SH999121.vgFU_yes_refs#TAACAAGGTTTCCGTAGGTGAACCTGCGGAAGGATCATTAATGAATTTTGAAGGAGAGTTTGATGCTGGCAGCAATGCATGTGCTCGCTCTCTGACATTATTATATTATCCATACACCTGTGAACTATTTTCTCTTTTTTCTTTTTTGAGGGTGCGATTTGGAAAAAGTTTTTTCCGAGTTGTGTGTTTCTCTTAAAAAGAAAGAAAGAAAAAAATTAACACAATATACCCCCTTATAAAATATTGAACGTGAATTGTGCCGAAAGGCCATAATTTAAACTTATACAACTTTTAACAACGGATCTCTTGGCTCTCGCATCGATGAAGAACGCAGCGAAATGCGATAAGTAATGTGAATTGCAGAATTCAGTGAATCATCGAATCTTTGAACGCACCTTGCGCTCCTTGGTATTCCGAGGAGCACGCCTGTTCGAGTGTCGTGAAATTCTCAAACTAGATAGTTTTTTTCGGAGAACTATGTCTGTTTGGTGATTGGGCTTTGCTGTCTCCTTGTCTGGAACGGCTGGCCTTAAAAGTATTAGCTGACCCTTGTTTGTGGAGTTGGTTCTACTCAGCGTGATAATCTTACCCGATCGCTGAGGACATCTTTCGGGATGGCCAGCCCTGCCTTGGATTGCTTCTAATTCTGGCATTTAGAGTTCGTCTCTGAGTCCATTATATATATTTTCAACTTTGACCTCGAATCAGGTGGGACTACCCGCCGAACTTAAGCATATCAATAAGCGGAGGAA</v>
      </c>
      <c r="Y122" t="str">
        <f t="shared" si="5"/>
        <v xml:space="preserve">SH999121.vgFU_yes_refs@k__Fungi;p__Basidiomycota;c__Agaricomycetes;o__Cantharellales;f__Incertae sedis;g__Ingoldiella ;s__Ingoldiella  hamata </v>
      </c>
    </row>
    <row r="123" spans="1:25">
      <c r="A123" s="12" t="s">
        <v>297</v>
      </c>
      <c r="B123" s="1" t="s">
        <v>1333</v>
      </c>
      <c r="C123" s="2" t="s">
        <v>31</v>
      </c>
      <c r="D123" s="2" t="s">
        <v>451</v>
      </c>
      <c r="E123" s="1"/>
      <c r="F123" t="s">
        <v>296</v>
      </c>
      <c r="G123" t="s">
        <v>269</v>
      </c>
      <c r="H123" s="8" t="s">
        <v>298</v>
      </c>
      <c r="I123" s="6" t="s">
        <v>11</v>
      </c>
      <c r="J123" s="1" t="s">
        <v>1152</v>
      </c>
      <c r="K123" t="s">
        <v>780</v>
      </c>
      <c r="L123" t="s">
        <v>1151</v>
      </c>
      <c r="M123" s="33" t="s">
        <v>32</v>
      </c>
      <c r="N123" s="34" t="s">
        <v>32</v>
      </c>
      <c r="O123" s="1" t="s">
        <v>975</v>
      </c>
      <c r="P123" t="s">
        <v>980</v>
      </c>
      <c r="Q123" t="s">
        <v>594</v>
      </c>
      <c r="R123" t="s">
        <v>595</v>
      </c>
      <c r="S123" s="1" t="s">
        <v>984</v>
      </c>
      <c r="V123" s="56" t="s">
        <v>1468</v>
      </c>
      <c r="W123" s="13" t="str">
        <f t="shared" si="3"/>
        <v>SH999122.vgFU_yes_refs</v>
      </c>
      <c r="X123" s="12" t="str">
        <f t="shared" si="4"/>
        <v>&gt;SH999122.vgFU_yes_refs#GTAACAAGGTTTCCGTAGGTGAACCTGCGGAAGGATCATTACAGTGTTCTCTGCCCTTCGGGGTAGGATCGCCACCCTTGATTATTTATGAGTGTTGCTTTGGCGGGCCTCGCGGCCTGGTCCACGCCCCGGCTTCGGCGGGGGAGTGCCCGCCAGAGGATTCTATAAACCTGATTATTAGTGTCGTCTGAGTACTATATAATAGTTAAAACTTTCAACAACGGATCTCTTGGTTCTGGCATCGATGAAGAACGCAGCGAAATGCGATAAGTAATGTGAATTGCAGAATTCAGTGAATCATCGAATCTTTGAACGCACATTGCGCCCCGTGGTATTCCGCGGGGCATGCCTGTTCGAGCGTCATTATAACCCATCCCGTTCGCGGGGTCTTGGGCACCGCCTCTTGGCGGGCCTCAAAATCAGTGGCGGTACGGCCGGGCTCTGAGCGTAGTAAATCTTCTCGCTATAGGGTCCCGGGCGGCACTGGCCAGTAACCCCCAATCTTTTACAGGTTGACCTCGGATCAGGTAGGGATACCCGCTGAACTTAAGCATATCAATAAGCGGAGGAAA</v>
      </c>
      <c r="Y123" t="str">
        <f t="shared" si="5"/>
        <v>SH999122.vgFU_yes_refs@k__Fungi;p__Ascomycota;c__Leotiomycetes;o__Helotiales;f__Helotiaceae;g__Anguillospora;s__Anguillospora sp.</v>
      </c>
    </row>
    <row r="124" spans="1:25">
      <c r="A124" s="12" t="s">
        <v>99</v>
      </c>
      <c r="B124" s="1" t="s">
        <v>1334</v>
      </c>
      <c r="C124" s="2" t="s">
        <v>31</v>
      </c>
      <c r="D124" s="2" t="s">
        <v>100</v>
      </c>
      <c r="E124" s="1" t="s">
        <v>224</v>
      </c>
      <c r="F124" t="s">
        <v>285</v>
      </c>
      <c r="G124" t="s">
        <v>274</v>
      </c>
      <c r="H124" s="8" t="s">
        <v>284</v>
      </c>
      <c r="I124" s="6" t="s">
        <v>11</v>
      </c>
      <c r="J124" s="1" t="s">
        <v>1159</v>
      </c>
      <c r="K124" t="s">
        <v>780</v>
      </c>
      <c r="L124" t="s">
        <v>1160</v>
      </c>
      <c r="M124" s="33" t="s">
        <v>32</v>
      </c>
      <c r="N124" s="34" t="s">
        <v>32</v>
      </c>
      <c r="O124" s="1" t="s">
        <v>975</v>
      </c>
      <c r="P124" s="1" t="s">
        <v>980</v>
      </c>
      <c r="Q124" s="1" t="s">
        <v>593</v>
      </c>
      <c r="R124" s="1" t="s">
        <v>985</v>
      </c>
      <c r="S124" s="1" t="s">
        <v>1158</v>
      </c>
      <c r="V124" s="56" t="s">
        <v>1469</v>
      </c>
      <c r="W124" s="13" t="str">
        <f t="shared" si="3"/>
        <v>SH999123.vgFU_yes_refs</v>
      </c>
      <c r="X124" s="12" t="str">
        <f t="shared" si="4"/>
        <v>&gt;SH999123.vgFU_yes_refs#GTCGTAACAAGGTTTCCGTAGGTGAACCTGCGGAAGGATCATTACCGTAGGGGGCTCTTGGGCCCCCGAAACAGGATGTAGGCCAGTCGGGATTGCAGTTGATTTTTCTCACCTCTATGGCGGGACAAAGACACCCCATGAACGGCTGGTAACACCGGCTCCGTAACCCTTGTCTATGAGCACCTTGTTTTCTCGGTAAGCTTGCTTGCCAATGAGGACCACAACCAACCTATTTGCAGTAGTAGTAGCCGTAAACAAACAAAAATCAAAACTTTCAACAACGGATCTCTTGGTTCTGGCATCGATGAAGAACGCAGCGAAATGCGATAAGTAGTGTGAATTGCAGAATTCAGTGAATCATCGAATCTTTGAACGCACATTGCGCCCTGTGGTATTCCGCAGGGCATGCCTGTTCGAGCGTCATTTAAACCCCTCAAGCTCTGCTTGGTGTTGGGCGCTTGTCCTGCCTTTCTGGTCAGGACTCGCCTTAAATATATTGGCAGCCGTTACCATGGCTTCGAGCGCAGCACATTTGCGCCTGATTTCTGGTGACGGTTTCCCACAAGCCTATTTTTTGATTGACCTCGGATCAGGTAGGGATACCCGCTGAACTTAAGCATATCAATAAGCGGAGGAAAA</v>
      </c>
      <c r="Y124" t="str">
        <f t="shared" si="5"/>
        <v>SH999123.vgFU_yes_refs@k__Fungi;p__Ascomycota;c__Dothideomycetes;o__Pleosporales;f__Amniculicolaceae;g__Anguillospora;s__Anguillospora rubescens</v>
      </c>
    </row>
    <row r="125" spans="1:25">
      <c r="A125" s="12" t="s">
        <v>96</v>
      </c>
      <c r="B125" s="1" t="s">
        <v>1335</v>
      </c>
      <c r="C125" s="2" t="s">
        <v>97</v>
      </c>
      <c r="D125" s="2" t="s">
        <v>98</v>
      </c>
      <c r="E125" s="1" t="s">
        <v>237</v>
      </c>
      <c r="F125" t="s">
        <v>287</v>
      </c>
      <c r="G125" t="s">
        <v>286</v>
      </c>
      <c r="H125" s="8" t="s">
        <v>284</v>
      </c>
      <c r="I125" s="6" t="s">
        <v>11</v>
      </c>
      <c r="J125" s="1" t="s">
        <v>1162</v>
      </c>
      <c r="K125" s="1" t="s">
        <v>780</v>
      </c>
      <c r="L125" t="s">
        <v>1161</v>
      </c>
      <c r="M125" s="33" t="s">
        <v>32</v>
      </c>
      <c r="N125" s="34" t="s">
        <v>32</v>
      </c>
      <c r="O125" s="1" t="s">
        <v>975</v>
      </c>
      <c r="P125" s="1" t="s">
        <v>980</v>
      </c>
      <c r="Q125" t="s">
        <v>593</v>
      </c>
      <c r="R125" s="1" t="s">
        <v>985</v>
      </c>
      <c r="S125" s="1" t="s">
        <v>981</v>
      </c>
      <c r="V125" s="56" t="s">
        <v>1470</v>
      </c>
      <c r="W125" s="13" t="str">
        <f t="shared" si="3"/>
        <v>SH999124.vgFU_yes_refs</v>
      </c>
      <c r="X125" s="12" t="str">
        <f t="shared" si="4"/>
        <v>&gt;SH999124.vgFU_yes_refs#AGATAGGAGCCAGCAGGGCGTTGCCCGGGTGGGGACCACACGGGGGGACTCTTCCCCTGCCCCAGCCGGGCGGCGTCACTCTGGCCGATTGAGAGCGCGTATCGCATGGGCTTCTTTGCGTTATTTCAAATGCTGAGAAACAGGCCGTCGTTCGAGCCATCGGGGTGTAAGAAATCCCTGGAGGTCTCGGCGGCTGGTACAGCGGTCAAATTCCATGAAGACGGAGCATAGATAGCTAACCCCTCTTGTCGTTGCCGAAAAAAAAGAAGGTCCCCCGGGACCCCGGCCTTACAGAGGGACGCTTTGCTCTCGAGAGGTCAGCTGCGTACTTGGACCGAGAGGCCCGCATCATCGTTCAACTCACCCGTCCGAAGGTGGGGCGCCGGTGCGGGGACCGATCGGTTCAGCCTTGATTCTAATGCTCGCACACGCGAGATCTGGGCCGTCAGACGCCCACTCGCCTACAGGCGTGACGGGTTCGGACTGGGACGTTCCAACATCTAGACGAACGCGGGGACAAAGGCGCCGTAAGCTCTGCGGCGTCACCCTGCGGGGTTGTAAGCCATCGACTCACCTTCCACACGGCGTAATTCTGCCAGCGGAGTTGGTTTGGATCTTCGGATCAGGTGAGGGCTTGTCAGCAACCCGTCGACGAGTTGGGTCCCGTCCGTTTCCTGCGCGCGTGGGATCTCAGCCGGGCCTGGGGCAAATTCGGCCCCTTAATATGGCTTTTTTGGGAAGGATCTTTTGTGCCTTTCCAAAATTTATCGGTGGATGCGTGATGTGTTCCGTGGCCGACATACCAGGAGCCATCAGATGTCCTACTACCGTGTGCGGGTCCCGTTCCATCGTCCCTCGGACGCTCTGGAAAGCGATACATCTCAGCCGGTCAGCGACCTGCTAGTTAAAAATTTCTTCGCGCCGCCTGCAGACCTCCCGTCCATCGACGGTAGAGTGTGTCGCAGGGCTCCGCGGGCCCCCCCTGGCCCGCGGACAGTCTGGCGTAAGAGATCCTCTATACCAACTCCCGGACCCCTTGTCTATGTGTACTCTCGTTTCCTCGGCGGGCTCGCCCGCCAACGGGGACAAACAAACCCATTTTTGCAGTGGAAGTCTCTGTCTGAACAATACAAACCTTATTAAAACTTTCAACAACGGATCTCTTGGTTCTGGCATCGATGAAGAACGCAGCGAAATGCGATAAGTAGTGTGAATTGCAGAATTCAGTGAATCATCGAATCTTTGAACGCACATTGCGCCCTTTGGTATTCCATAGGGCATGCCTGTTCGAGCGTCGTCTCAAACCTTCAAGCCTAGCTTGGTGTTGGGTGACTGTCCCGCCTCGCCGCGCGGACTCGCCTCAAAGTCATTGGCAGCAGACTCGGTAGCTAATTGCGCAGCACATCGCGCCAGAGGCCCCGGGTCCGCTCTCCACGAGCACAGTCTCATCAGTTTGACCTCGGATCAGGTAGGGA</v>
      </c>
      <c r="Y125" t="str">
        <f t="shared" si="5"/>
        <v>SH999124.vgFU_yes_refs@k__Fungi;p__Ascomycota;c__Dothideomycetes;o__Pleosporales;f__Incertae sedis;g__Taeniolella;s__Taeniolella typhoides</v>
      </c>
    </row>
    <row r="126" spans="1:25">
      <c r="A126" s="12" t="s">
        <v>119</v>
      </c>
      <c r="B126" s="1" t="s">
        <v>1336</v>
      </c>
      <c r="C126" s="2" t="s">
        <v>1168</v>
      </c>
      <c r="D126" s="2" t="s">
        <v>118</v>
      </c>
      <c r="E126" s="1" t="s">
        <v>216</v>
      </c>
      <c r="F126" t="s">
        <v>291</v>
      </c>
      <c r="G126" t="s">
        <v>274</v>
      </c>
      <c r="H126" s="8" t="s">
        <v>292</v>
      </c>
      <c r="I126" s="6" t="s">
        <v>11</v>
      </c>
      <c r="J126" s="1" t="s">
        <v>1167</v>
      </c>
      <c r="K126" t="s">
        <v>780</v>
      </c>
      <c r="L126" t="s">
        <v>1164</v>
      </c>
      <c r="M126" s="33" t="s">
        <v>32</v>
      </c>
      <c r="N126" s="34" t="s">
        <v>32</v>
      </c>
      <c r="O126" s="1" t="s">
        <v>975</v>
      </c>
      <c r="P126" s="1" t="s">
        <v>980</v>
      </c>
      <c r="Q126" s="1" t="s">
        <v>983</v>
      </c>
      <c r="R126" s="1" t="s">
        <v>1165</v>
      </c>
      <c r="S126" s="40" t="s">
        <v>1166</v>
      </c>
      <c r="V126" s="56" t="s">
        <v>1471</v>
      </c>
      <c r="W126" s="13" t="str">
        <f t="shared" si="3"/>
        <v>SH999125.vgFU_yes_refs</v>
      </c>
      <c r="X126" s="12" t="str">
        <f t="shared" si="4"/>
        <v>&gt;SH999125.vgFU_yes_refs#GTAACAAGGTCTCCGTTGGTGAACCAGCGGAGGGATCATTACAGAGTTGCAAAACTCCCAACCATTGTGAACCTACCTCACTGTTGCTTCGGCGGGTGGCCCCCTCCGGGGCCGCGCCGGCCCCCTCCGGGGTCGGCAACCCGTCAGAGGACTGAAACTCTTAGTAACCATTGGCCTCTCTGAGTAACTTATACAATAAGTCAAAACTTTCAACAACGGATCTCTTGGTTCTGGCATCGATGAAGAACGCAGCGAAATGCGATACGTAATGTGAATTGCAGATTTCAGTGAATCATCGAATCTTTGAACGCACATTGCGCCCGCTAGTATTCTGGCGGGCATGCCTGTTCGAGCGTCATTTCAACCATCAAGCCCCCGGCTTGCGTTGGAGCTCTGCGGCTGCCGCAGGCTCCTAAATTTAGTGGCGGGCTCGTCGTCGTACCGAGTGCAGTAAACATCCTCGCTCAGGGAACGCGTCGGGTTCTTGCCGTGAAACCCCCCCCCTATACTAAGGTTGACCTCGGATCAGGTAGGAATACCCGCTGAACTTAAGCATATCAATAAGCGGAGGAAA</v>
      </c>
      <c r="Y126" t="str">
        <f t="shared" si="5"/>
        <v>SH999125.vgFU_yes_refs@k__Fungi;p__Ascomycota;c__Sordariomycetes;o__Sordariales;f__Lasiosphaeriaceae;g__Cf. Anavirga;s__Cf. Anavirga dendromorpha</v>
      </c>
    </row>
    <row r="127" spans="1:25">
      <c r="A127" s="12" t="s">
        <v>104</v>
      </c>
      <c r="B127" s="1" t="s">
        <v>1337</v>
      </c>
      <c r="C127" s="2" t="s">
        <v>105</v>
      </c>
      <c r="D127" s="2" t="s">
        <v>106</v>
      </c>
      <c r="E127" s="1" t="s">
        <v>236</v>
      </c>
      <c r="F127" t="s">
        <v>282</v>
      </c>
      <c r="G127" t="s">
        <v>281</v>
      </c>
      <c r="H127" s="8" t="s">
        <v>283</v>
      </c>
      <c r="I127" s="6" t="s">
        <v>11</v>
      </c>
      <c r="J127" s="1" t="s">
        <v>1163</v>
      </c>
      <c r="K127" t="s">
        <v>780</v>
      </c>
      <c r="L127" t="s">
        <v>1157</v>
      </c>
      <c r="M127" s="33" t="s">
        <v>32</v>
      </c>
      <c r="N127" s="34" t="s">
        <v>32</v>
      </c>
      <c r="O127" t="s">
        <v>975</v>
      </c>
      <c r="P127" t="s">
        <v>980</v>
      </c>
      <c r="Q127" t="s">
        <v>593</v>
      </c>
      <c r="R127" s="1" t="s">
        <v>985</v>
      </c>
      <c r="S127" s="1" t="s">
        <v>981</v>
      </c>
      <c r="V127" s="56" t="s">
        <v>1472</v>
      </c>
      <c r="W127" s="13" t="str">
        <f t="shared" si="3"/>
        <v>SH999126.vgFU_yes_refs</v>
      </c>
      <c r="X127" s="12" t="str">
        <f t="shared" si="4"/>
        <v>&gt;SH999126.vgFU_yes_refs#AGATAGGAGCCAGCAGGGCGCGGCGAATCGCCGGGGACCACACGGGGGAATTTCCTCCGCCCCGGGCCCGAGGGCCGCGTCACTCTGGCCGACTGAGAACTCGTATCGAATGGGCTTCTTTGCGTTATTTCGAATGCTGAGAAACAGGCAGTCGTTCGAGCCATCGGGGTGCAACGAATCCCCGGAGGTCTCGGCGGCTGGTACCGCGGTTAAATTCCATGAAGACGGAGCATAGATAGCTAACCCCTCTTGTCGCTTGCCGTAAAAAAGTGCGTCCCCCGGGACCCCGGCCTTACAGAGGGACGCTTTGCTCTAGAGAGGTCATCTGCGTACTTGGACCGAGAGGCCCGCATCATCGTTCAACTCACCCGTCCGAAGGTGGGGCGCCGGTGCGGGGACCGATCGGTTCAGCCTTGATTCTAATGCTCGCACACGCGAGATCTGGGTCGTCAGACGCCCACTCGCCTACTGGCGTGACGGGTTCGGACCGGGACACTCCAACATCTAGACGAACGCAGGGACAAAGGCGCCGTAAGCTCTGCGGTGTCAACCTGCGGGGTTGTAAGCCATCGACTCACCTTCCACACGGCGTAATTCTGCCATCGGAGTTGGTTTGGATCTTCGGATCAGGTGAGGGCTTGTCAGCGACCCGTCGACGAGTTGGGTCCCGTCCGTTTCCTGCGCGCGTGGGATCTCAGCCGGGCCTGGGGCGTAGTATCGCCCCTTAAAACAGGTCTTTTTGGAGAGGATTTGTTTGTGCCTCCCAAAATTTATCGGTGGATGCGTGATGTGTTCCGTGGCCGACATACCAGGAGCCATCAGATGTCCTACTGCCGTGTGCGGGTCCCGTTCCATCGTCCCCAGGACGCTCTGGAAAACGATACGTCTCAGCCGGTCAGCGACCTGCTAGTTAAAAATTTCTTCGCGCTGCCTGCTTGACTGCCCGTCCATCGACGGGAGATTAGTGTCGCAGGGCTCCGCGGGCCTCCCAGGCCCGTGGACAGTCTGGCGTAAGAGATCCTCTATACCAACTCCCGGACCCCTTGTCTATGTGTACTCTCGTTTCCTCGGCGGGCTCGCCTGCCAACGGGGACAAACAAACCCATTTTTGCAGTGGAAGTCTCTGTCTGAACAATACAAACCTTATTAAAACTTTCAACAACGGATCTCTTGGTTCTGGCATCGATGAAGAACGCAGCGAAATGCGATAAGTAGTGTGAATTGCAGAATTCAGTGAATCATCGAATCTTTGAACGCACATTGCGCCCTTTGGTATTCCATAGGGCATGCCTGTTCGAGCGTCGTCTCAAACCTTCAAGCCTAGCTTGGTGATGGGTGACTGTCCCGCCTCGCCGCGCGGACTCGCCTCAAAGTCATTGGCAGCAGACTCGGTAGCTAATTGCGCAGCACATCGCGCCAGAGGCCCGGGGTCCGCTCTCCACGAGCACAGTCTCATCAGTTTGACCTCGGATCAGGTAGGGATACCCG</v>
      </c>
      <c r="Y127" t="str">
        <f t="shared" si="5"/>
        <v>SH999126.vgFU_yes_refs@k__Fungi;p__Ascomycota;c__Dothideomycetes;o__Pleosporales;f__Incertae sedis;g__Sporidesmium;s__Sporidesmium subfuscum</v>
      </c>
    </row>
    <row r="128" spans="1:25">
      <c r="A128" s="12" t="s">
        <v>101</v>
      </c>
      <c r="B128" s="1" t="s">
        <v>1338</v>
      </c>
      <c r="C128" s="2" t="s">
        <v>102</v>
      </c>
      <c r="D128" s="2" t="s">
        <v>103</v>
      </c>
      <c r="E128" s="1" t="s">
        <v>224</v>
      </c>
      <c r="F128" t="s">
        <v>279</v>
      </c>
      <c r="G128" t="s">
        <v>288</v>
      </c>
      <c r="H128" s="8" t="s">
        <v>280</v>
      </c>
      <c r="I128" s="6" t="s">
        <v>11</v>
      </c>
      <c r="J128" s="1" t="s">
        <v>736</v>
      </c>
      <c r="K128" s="42" t="s">
        <v>1106</v>
      </c>
      <c r="L128" s="1" t="s">
        <v>1107</v>
      </c>
      <c r="M128" s="33" t="s">
        <v>32</v>
      </c>
      <c r="N128" s="34" t="s">
        <v>32</v>
      </c>
      <c r="O128" s="1" t="s">
        <v>975</v>
      </c>
      <c r="P128" t="s">
        <v>980</v>
      </c>
      <c r="Q128" t="s">
        <v>594</v>
      </c>
      <c r="R128" t="s">
        <v>595</v>
      </c>
      <c r="S128" s="1" t="s">
        <v>984</v>
      </c>
      <c r="V128" s="56" t="s">
        <v>1473</v>
      </c>
      <c r="W128" s="13" t="str">
        <f t="shared" si="3"/>
        <v>SH999127.vgFU_KC834046_refs</v>
      </c>
      <c r="X128" s="12" t="str">
        <f t="shared" si="4"/>
        <v>&gt;SH999127.vgFU_KC834046_refs#CATTAAATTTAGAACGGGGCTCCGGCCCCGGCACTAAAACCCTGTGTTAACGTACCTTTGTTGCTTTGGCAGGCCGCGGCCTCCGCTACGGGCTCACGCTCGTGTGCGCCTGCCAGAGGACCCCAACTCTTGTTTTTAGTGATGTCTGAGTACTATTAAATAGTTAAAACTTTCAACAACGGATCTCTTGGTTCTGGCATCGATGAAGAACGCAGCGAAATGCGATAAGTAATGTGAATTGCAGAATTCAGTGAATCATCGAATCTTTGAACGCACATTGCGCCCGCTGGTATTCCGGCGGGCATGCCTGTTCGAGCGTCATTATGACCAACTCACGCTCCGCGTGGTCTTGGGGTCCGCTGCCTCGGCGGCCCCTAAACGCAGTGGCGGTGCCGTGCGGCTCTCAGCGTAGTAATACTTCTCGCTACAGGGTCCGGACGGTGCTGGCCAGCAACCCCAACTTCTTTAGGTTGACCTCGGATCAGGTAGGGATACCCGCTGAACTTAAGCATATCAATAAGCGG</v>
      </c>
      <c r="Y128" t="str">
        <f t="shared" si="5"/>
        <v>SH999127.vgFU_KC834046_refs@k__Fungi;p__Ascomycota;c__Leotiomycetes;o__Helotiales;f__Helotiaceae;g__Filosporella;s__Filosporella exilis</v>
      </c>
    </row>
    <row r="129" spans="1:25">
      <c r="A129" s="12" t="s">
        <v>544</v>
      </c>
      <c r="B129" s="1" t="s">
        <v>1339</v>
      </c>
      <c r="C129" s="2" t="s">
        <v>31</v>
      </c>
      <c r="D129" s="1" t="s">
        <v>440</v>
      </c>
      <c r="E129" s="1"/>
      <c r="H129" s="9">
        <v>29972</v>
      </c>
      <c r="I129" s="6" t="s">
        <v>10</v>
      </c>
      <c r="J129" s="1" t="s">
        <v>1154</v>
      </c>
      <c r="K129" t="s">
        <v>780</v>
      </c>
      <c r="L129" t="s">
        <v>1153</v>
      </c>
      <c r="M129" s="33" t="s">
        <v>32</v>
      </c>
      <c r="N129" s="34" t="s">
        <v>32</v>
      </c>
      <c r="O129" s="1" t="s">
        <v>975</v>
      </c>
      <c r="P129" t="s">
        <v>980</v>
      </c>
      <c r="Q129" t="s">
        <v>594</v>
      </c>
      <c r="R129" t="s">
        <v>595</v>
      </c>
      <c r="S129" s="1" t="s">
        <v>984</v>
      </c>
      <c r="V129" s="56" t="s">
        <v>1474</v>
      </c>
      <c r="W129" s="13" t="str">
        <f t="shared" si="3"/>
        <v>SH999128.vgFU_yes_refs</v>
      </c>
      <c r="X129" s="12" t="str">
        <f t="shared" si="4"/>
        <v>&gt;SH999128.vgFU_yes_refs#GTAACAAGGTTTCCGTAGGTGAACCTGCGGAAGGATCATTACAGTGTTCCCTGCCCTTCGGGGTAGGATCGCCACCCTTGATTATTTATGAGTGTTGCTTTGGCGGGCCTCGCGGCCTGGCCGCGCCCCGGCTCCGGCGGGGGAGCGCCCGCCAGAGGATCTTACAAACCTGATTATTAGTGTCGTCTGAGTACTATATAATAGTTAAAACTTTCAACAACGGATCTCTTGGTTCTGGCATCGATGAAGAACGCAGCGAAATGCGATAAGTAATGTGAATTGCAGAATTCAGTGAATCATCGAATCTTTGAACGCACATTGCGCCCCGTGGTATTCCGCGGGGCATGCCTGTTCGAGCGTCATTATGACCAATCCCGTTCGCGGGGTCTTGGGCACCGCCGCATGGCGGGCCTCAAAATCAGTGGCGGTACGGCCGGGCTCTGAGCGTAGTAAATCTTCTCGCTACAGGGTCCCGGGCGGCACTAGCCATTAACCCCCAATCTTTCACAGGTTGACCTCGGATCAGGTAGGGATACCCGCTGAACTTAAGCATATCAATAAGCGGAGGAAA</v>
      </c>
      <c r="Y129" t="str">
        <f t="shared" si="5"/>
        <v>SH999128.vgFU_yes_refs@k__Fungi;p__Ascomycota;c__Leotiomycetes;o__Helotiales;f__Helotiaceae;g__Anguillospora;s__Anguillospora sp. 2</v>
      </c>
    </row>
    <row r="130" spans="1:25">
      <c r="A130" s="12" t="s">
        <v>116</v>
      </c>
      <c r="B130" s="1" t="s">
        <v>1339</v>
      </c>
      <c r="C130" s="2" t="s">
        <v>31</v>
      </c>
      <c r="D130" s="2" t="s">
        <v>440</v>
      </c>
      <c r="E130" s="1"/>
      <c r="F130" t="s">
        <v>15</v>
      </c>
      <c r="H130" s="8" t="s">
        <v>16</v>
      </c>
      <c r="I130" s="6" t="s">
        <v>10</v>
      </c>
      <c r="J130" s="1" t="s">
        <v>1156</v>
      </c>
      <c r="K130" t="s">
        <v>780</v>
      </c>
      <c r="L130" t="s">
        <v>1155</v>
      </c>
      <c r="M130" s="33" t="s">
        <v>32</v>
      </c>
      <c r="N130" s="34" t="s">
        <v>32</v>
      </c>
      <c r="O130" s="1" t="s">
        <v>975</v>
      </c>
      <c r="P130" t="s">
        <v>980</v>
      </c>
      <c r="Q130" t="s">
        <v>594</v>
      </c>
      <c r="R130" t="s">
        <v>595</v>
      </c>
      <c r="S130" s="1" t="s">
        <v>984</v>
      </c>
      <c r="V130" s="56" t="s">
        <v>1475</v>
      </c>
      <c r="W130" s="13" t="str">
        <f t="shared" si="3"/>
        <v>SH999129.vgFU_yes_refs</v>
      </c>
      <c r="X130" s="12" t="str">
        <f t="shared" si="4"/>
        <v>&gt;SH999129.vgFU_yes_refs#GTAACAAGGTTTCCGTAGGTGAACCTGCGGAAGGATCATTACAGTGTTCCCTGCCCTTCGGGGTAGGATCGCCACCCTTGATTATTTATGAGTGTTGCTTTGGCGGGCCTCGCGGCCTGGCCGCGCCCCGGCTCCGGCGGGGGAGCGCCCGCCAGAGGATCTTACAAACCTGATTATTAGTGTCGTCTGAGTACTATATAATAGTTAAAACTTTCAACAACGGATCTCTTGGTTCTGGCATCGATGAAGAACGCAGCGAAATGCGATAAGTAATGTGAATTGCAGAATTCAGTGAATCATCGAATCTTTGAACGCACATTGCGCCCCGTGGTATTCCGCGGGGCATGCCTGTTCGAGCGTCATTATGACCAATCCCGTTCGCGGGGTCTTGGGCACCGCCGCCTGGCGGGCCTTAAAACCAGTGGCGGTACGGCCGGGCTCTGAGCGTAGTAAATCTTCTCGCTATAGGGTCCCGGGCGGCACTAGCCAGCAACCCCCAATCTTTCACAGGTTGACCTCGGATCAGGTAGGGATACCCGCTGAACTTAAGCATATCAATAAGCGGAGGAAA</v>
      </c>
      <c r="Y130" t="str">
        <f t="shared" si="5"/>
        <v>SH999129.vgFU_yes_refs@k__Fungi;p__Ascomycota;c__Leotiomycetes;o__Helotiales;f__Helotiaceae;g__Anguillospora;s__Anguillospora sp. 2</v>
      </c>
    </row>
    <row r="131" spans="1:25">
      <c r="A131" s="12" t="s">
        <v>524</v>
      </c>
      <c r="B131" s="1" t="s">
        <v>1340</v>
      </c>
      <c r="C131" s="2" t="s">
        <v>167</v>
      </c>
      <c r="D131" s="2" t="s">
        <v>532</v>
      </c>
      <c r="E131" s="1" t="s">
        <v>576</v>
      </c>
      <c r="H131" s="9"/>
      <c r="I131" s="6"/>
      <c r="J131" s="1" t="s">
        <v>734</v>
      </c>
      <c r="K131" t="s">
        <v>780</v>
      </c>
      <c r="L131" t="s">
        <v>1012</v>
      </c>
      <c r="M131" s="33" t="s">
        <v>32</v>
      </c>
      <c r="N131" s="34" t="s">
        <v>32</v>
      </c>
      <c r="O131" s="1" t="s">
        <v>975</v>
      </c>
      <c r="P131" s="1" t="s">
        <v>980</v>
      </c>
      <c r="Q131" s="1" t="s">
        <v>983</v>
      </c>
      <c r="R131" s="1" t="s">
        <v>992</v>
      </c>
      <c r="S131" s="1" t="s">
        <v>993</v>
      </c>
      <c r="V131" s="56" t="s">
        <v>1476</v>
      </c>
      <c r="W131" s="13" t="str">
        <f t="shared" ref="W131:W133" si="6">CONCATENATE("SH",V131,".vgFU_",K131,"_refs")</f>
        <v>SH999130.vgFU_yes_refs</v>
      </c>
      <c r="X131" s="12" t="str">
        <f t="shared" ref="X131:X133" si="7">CONCATENATE("&gt;",W131,"#",L131)</f>
        <v>&gt;SH999130.vgFU_yes_refs#AAGTCGTAACAAGGTCTCCGTTGGTGAACCAGCGGAGGGATCATTATCGAGTTTACAACTCCCAAACCCCTGTGAACATACCTATCGTTGCCTCGGCGGTGCCCGCTCCGGCGGCCCGCCAGAGGACCCTAAACTCTTGTTTTATACAGTATCTTCTGAGTAATACGATTAAATAAATCAAAACTTTCAACAACGGATCTCTTGGTTCTGGCATCGATGAAGAACGCAGCGAAATGCGATAAGTAATGTGAATTGCAGAATTCAGTGAATCATCGAATCTTTGAACGCACATTGCGCCCGCCAGTATTCTGGCGGGCATGCCTGTTCGAGCGTCATTTCAACCCTCAAGCCCCCGAGCTTGGTGTTGGGGATCGGCGTGCCCTCGCGGCACGCCGTCCCCGAAATCTAGTGGCGGTCTCGCTGTAGCTTCCTCTGCGTAGTAGCACACCTCGCACTGGAGAGCAGCGCGGCCACGCCGTTAACACCCCCACTTCTGAAAGGTTGACCTCGGATCAGGTAGGAATACCCGCGAA</v>
      </c>
      <c r="Y131" t="str">
        <f t="shared" ref="Y131:Y133" si="8">CONCATENATE(W131,"@","k__",O131,";p__",P131,";c__",Q131,";o__",R131,";f__",S131,";g__",C131,";s__",C131," ",D131)</f>
        <v>SH999130.vgFU_yes_refs@k__Fungi;p__Ascomycota;c__Sordariomycetes;o__Hypocreales;f__Nectriaceae;g__Flagellospora;s__Flagellospora curta</v>
      </c>
    </row>
    <row r="132" spans="1:25">
      <c r="A132" s="12" t="s">
        <v>582</v>
      </c>
      <c r="B132" s="1" t="s">
        <v>1341</v>
      </c>
      <c r="C132" s="2" t="s">
        <v>164</v>
      </c>
      <c r="D132" s="2" t="s">
        <v>528</v>
      </c>
      <c r="E132" t="s">
        <v>242</v>
      </c>
      <c r="H132" s="9"/>
      <c r="I132" s="6"/>
      <c r="J132" s="1" t="s">
        <v>1128</v>
      </c>
      <c r="K132" s="1" t="s">
        <v>1345</v>
      </c>
      <c r="L132" s="1" t="s">
        <v>1129</v>
      </c>
      <c r="M132" s="33" t="s">
        <v>32</v>
      </c>
      <c r="N132" s="34" t="s">
        <v>32</v>
      </c>
      <c r="O132" t="s">
        <v>975</v>
      </c>
      <c r="P132" t="s">
        <v>980</v>
      </c>
      <c r="Q132" t="s">
        <v>594</v>
      </c>
      <c r="R132" t="s">
        <v>595</v>
      </c>
      <c r="S132" t="s">
        <v>984</v>
      </c>
      <c r="V132" s="56" t="s">
        <v>1477</v>
      </c>
      <c r="W132" s="13" t="str">
        <f t="shared" si="6"/>
        <v>SH999131.vgFU_JQ412864_refs</v>
      </c>
      <c r="X132" s="12" t="str">
        <f t="shared" si="7"/>
        <v>&gt;SH999131.vgFU_JQ412864_refs#GTAACAAGGTTTCCGTAGGTGAACCTGCGGAAGGATCATTAGAGATAAAGTACGACCCCTTCGGGGGGAGACTTCTCACACCCTATGTTTATACACCATTGTTGCTTTGGCCGGCCGCGGCCTCCGCTGCGGGCTCACGCTCGCACGTGCCGGCCAGAGGACCCAACTCTTGATTTTAGTGATGTCTGAGTACTATTAAATAGTTAAAACTTTCAACAACGGATCTCTTGGTTCTGGCATCGATGAAGAACGCAGCGAAATGCGATAAGTAATGTGAATTGCAGAATTCAGTGAATCATCGAATCTTTGAACGCACATTGCGCCCGCTGGTATTCCGGCGGGCATGCCTGTTCGAGCGTCATAATGACCAACTCACGCTCCGCGTGGTCTTGGGGCCCGCTGCCACGGCGGCCCCTAAACGCAGTGGCGGTGCCGTGCGGCTCTCAGCGTAGTAATTCTTCTCGCTACAGGGTCCGGACGGTGCTAGCCAGCAACCCCAACTTCTTAAGGTTGACCTCGGATCAGGTAGGGATACCCGCTGAACTTAAGCATATCAATAAGCGGAGGAAA</v>
      </c>
      <c r="Y132" t="str">
        <f t="shared" si="8"/>
        <v>SH999131.vgFU_JQ412864_refs@k__Fungi;p__Ascomycota;c__Leotiomycetes;o__Helotiales;f__Helotiaceae;g__Varicosporium;s__Varicosporium delicatium</v>
      </c>
    </row>
    <row r="133" spans="1:25">
      <c r="A133" s="12" t="s">
        <v>554</v>
      </c>
      <c r="B133" s="1" t="s">
        <v>1333</v>
      </c>
      <c r="C133" s="2" t="s">
        <v>31</v>
      </c>
      <c r="D133" s="2" t="s">
        <v>451</v>
      </c>
      <c r="E133" s="1"/>
      <c r="F133" t="s">
        <v>124</v>
      </c>
      <c r="H133" s="8">
        <v>1994</v>
      </c>
      <c r="I133" s="6" t="s">
        <v>123</v>
      </c>
      <c r="J133" s="1" t="s">
        <v>1150</v>
      </c>
      <c r="K133" t="s">
        <v>780</v>
      </c>
      <c r="L133" t="s">
        <v>1149</v>
      </c>
      <c r="M133" s="33" t="s">
        <v>32</v>
      </c>
      <c r="N133" s="34" t="s">
        <v>32</v>
      </c>
      <c r="O133" t="s">
        <v>975</v>
      </c>
      <c r="P133" t="s">
        <v>980</v>
      </c>
      <c r="Q133" t="s">
        <v>594</v>
      </c>
      <c r="R133" t="s">
        <v>595</v>
      </c>
      <c r="S133" t="s">
        <v>984</v>
      </c>
      <c r="V133" s="56" t="s">
        <v>1478</v>
      </c>
      <c r="W133" s="13" t="str">
        <f t="shared" si="6"/>
        <v>SH999132.vgFU_yes_refs</v>
      </c>
      <c r="X133" s="12" t="str">
        <f t="shared" si="7"/>
        <v>&gt;SH999132.vgFU_yes_refs#GTAACAAGGTTTCCGTAGGTGAACCTGCGGAAGGATCATTACAGTGTTCTCTGCCCTTCGGGGTAGGATCGCCACCCTTGATTATTTATGAGTGTTGCTTTGGCGGGCCTCGCGGCCTGGTCCACGCCCCGGCTTCGGCGGGGGAGTGCCCGCCAGAGGATTCTACAAACCTGATTATTAGTGTCGTCTGAGTACTATATAATAGTTAAAACTTTCAACAACGGATCTCTTGGTTCTGGCATCGATGAAGAACGCAGCGAAATGCGATAAGTAATGTGAATTGCAGAATTCAGTGAATCATCGAATCTTTGAACGCACATTGCGCCCCGTGGTATTCCGCGGGGCATGCCTGTTCGAGCGTCATTATAACCCATCCCGTTCGCGGGGTCTTGGGCACCGCCTCTCGGCGGGCCTCAAAATCAGTGGCGGTACGGCCGGGCTCTGAGCGTAGTAAATCTTCTCGCTATAGGGTCCCGGGCGGCACTGGCCAGTAACCCCCAATCTTTTATAGGTTGACCTCGGATCAGGTAGGGATACCCGCTGAACTTAAGCATATCAATAAGCGGAGGAAA</v>
      </c>
      <c r="Y133" t="str">
        <f t="shared" si="8"/>
        <v>SH999132.vgFU_yes_refs@k__Fungi;p__Ascomycota;c__Leotiomycetes;o__Helotiales;f__Helotiaceae;g__Anguillospora;s__Anguillospora sp.</v>
      </c>
    </row>
    <row r="134" spans="1:25">
      <c r="W134"/>
    </row>
  </sheetData>
  <sortState ref="V2:V133">
    <sortCondition ref="V2"/>
  </sortState>
  <phoneticPr fontId="4" type="noConversion"/>
  <pageMargins left="0.75" right="0.75" top="1" bottom="1" header="0.5" footer="0.5"/>
  <pageSetup orientation="portrait" horizontalDpi="0" verticalDpi="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0EAAE-DE54-4721-8357-F211D0CC10F3}">
  <dimension ref="A1:Y130"/>
  <sheetViews>
    <sheetView topLeftCell="A11" workbookViewId="0">
      <selection activeCell="J53" sqref="J53"/>
    </sheetView>
  </sheetViews>
  <sheetFormatPr defaultRowHeight="13.2"/>
  <cols>
    <col min="1" max="1" width="8.88671875" style="1"/>
    <col min="3" max="3" width="8.88671875" style="2"/>
    <col min="4" max="4" width="10.5546875" style="2" customWidth="1"/>
    <col min="8" max="8" width="11.44140625" customWidth="1"/>
    <col min="11" max="11" width="11" customWidth="1"/>
    <col min="13" max="13" width="2.44140625" customWidth="1"/>
    <col min="14" max="14" width="3.33203125" customWidth="1"/>
    <col min="20" max="20" width="3" customWidth="1"/>
    <col min="21" max="21" width="2.88671875" customWidth="1"/>
    <col min="22" max="22" width="8.33203125" style="61" customWidth="1"/>
    <col min="23" max="23" width="23.5546875" style="45" customWidth="1"/>
    <col min="24" max="24" width="20" customWidth="1"/>
    <col min="25" max="25" width="18" customWidth="1"/>
  </cols>
  <sheetData>
    <row r="1" spans="1:25" s="52" customFormat="1" ht="27.6" customHeight="1">
      <c r="A1" s="46" t="s">
        <v>0</v>
      </c>
      <c r="B1" s="47" t="s">
        <v>33</v>
      </c>
      <c r="C1" s="47" t="s">
        <v>1</v>
      </c>
      <c r="D1" s="47" t="s">
        <v>2</v>
      </c>
      <c r="E1" s="47" t="s">
        <v>25</v>
      </c>
      <c r="F1" s="47" t="s">
        <v>5</v>
      </c>
      <c r="G1" s="47" t="s">
        <v>6</v>
      </c>
      <c r="H1" s="48" t="s">
        <v>4</v>
      </c>
      <c r="I1" s="49" t="s">
        <v>8</v>
      </c>
      <c r="J1" s="47" t="s">
        <v>7</v>
      </c>
      <c r="K1" s="47" t="s">
        <v>735</v>
      </c>
      <c r="L1" s="47" t="s">
        <v>999</v>
      </c>
      <c r="M1" s="50" t="s">
        <v>32</v>
      </c>
      <c r="N1" s="51" t="s">
        <v>32</v>
      </c>
      <c r="O1" s="47" t="s">
        <v>974</v>
      </c>
      <c r="P1" s="47" t="s">
        <v>976</v>
      </c>
      <c r="Q1" s="47" t="s">
        <v>977</v>
      </c>
      <c r="R1" s="47" t="s">
        <v>978</v>
      </c>
      <c r="S1" s="47" t="s">
        <v>979</v>
      </c>
      <c r="U1" s="53"/>
      <c r="V1" s="60" t="s">
        <v>1342</v>
      </c>
      <c r="W1" s="55" t="s">
        <v>1343</v>
      </c>
      <c r="X1" s="55" t="s">
        <v>1346</v>
      </c>
      <c r="Y1" s="55" t="s">
        <v>1479</v>
      </c>
    </row>
    <row r="2" spans="1:25" ht="14.4">
      <c r="A2" t="s">
        <v>1482</v>
      </c>
      <c r="B2" s="27"/>
      <c r="C2" s="2" t="s">
        <v>31</v>
      </c>
      <c r="D2" s="2" t="s">
        <v>202</v>
      </c>
      <c r="E2" s="27"/>
      <c r="F2" s="27"/>
      <c r="G2" s="27"/>
      <c r="H2" s="28"/>
      <c r="I2" s="29"/>
      <c r="J2" s="27"/>
      <c r="K2" t="s">
        <v>1480</v>
      </c>
      <c r="L2" t="s">
        <v>1481</v>
      </c>
      <c r="M2" s="29" t="s">
        <v>32</v>
      </c>
      <c r="N2" s="29" t="s">
        <v>32</v>
      </c>
      <c r="O2" t="s">
        <v>975</v>
      </c>
      <c r="P2" t="s">
        <v>980</v>
      </c>
      <c r="Q2" t="s">
        <v>594</v>
      </c>
      <c r="R2" t="s">
        <v>595</v>
      </c>
      <c r="S2" t="s">
        <v>981</v>
      </c>
      <c r="V2" s="61">
        <v>999501</v>
      </c>
      <c r="W2" s="13" t="str">
        <f>CONCATENATE("SH",V2,".vgFU_",K2,"_refs")</f>
        <v>SH999501.vgFU_MH860239_refs</v>
      </c>
      <c r="X2" s="12" t="str">
        <f>CONCATENATE("&gt;",W2,"#",L2)</f>
        <v>&gt;SH999501.vgFU_MH860239_refs#TGGGAGGGGAAAAAAAATGTAACAAGGTTTCCGTAGGTGAACCTGCGGAAGGATCATTACAGTAGGCCCGGGCCGCAAGGATCCGGTGCCGTACATCTTAGATTTGCTACCTCTCCGGAAACGGAGGGGCCCATCTCTAAACCCTGTGTTAACGTACCTTTGTTGCTTTGGCAGGCCGCGGCCTCCGCGGCGGGCTCACGCTCGCCTGCGCCTGCCAGAGGACCCAACTCTTGATTTTAGTGATGTCTGAGTACTATTAAATAGTTAAAACTTTCAACAACGGATCTCTTGGTTCTGGCATCGATGAAGAACGCAGCGAAATGCGATAAGTAATGTGAATTGCAGAATTCAGTGAATCATCGAATCTTTGAACGCACATTGCGCCCGCTGGTATTCCGGCGGGCATGCCTGTTCGAGCGTCATTATGACCAACTCACGCTCCGCGTGGTCTTGGGGCCCGCTGCTTCGGCGGCCCCTAAACGCAGTGGCGGTGCCGTGCGGCTTCTCAGCGTAGTAATTCTTCTCGCTACAGGGTCCGGACGGTGCTGGCCAGCAACCCCAACTATACTAGGTGACCTCGGATCAGGTAGGGATACCCGCTGAACTAAGCATATCTAAGGGGGGGAGAA</v>
      </c>
      <c r="Y2" t="str">
        <f>CONCATENATE(W2,"@","k__",O2,";p__",P2,";c__",Q2,";o__",R2,";f__",S2,";g__",C2,";s__",C2," ",D2)</f>
        <v>SH999501.vgFU_MH860239_refs@k__Fungi;p__Ascomycota;c__Leotiomycetes;o__Helotiales;f__Incertae sedis;g__Anguillospora;s__Anguillospora curvula</v>
      </c>
    </row>
    <row r="3" spans="1:25" ht="14.4">
      <c r="A3" s="1" t="s">
        <v>1556</v>
      </c>
      <c r="B3" s="63"/>
      <c r="C3" s="2" t="s">
        <v>217</v>
      </c>
      <c r="D3" s="2" t="s">
        <v>1483</v>
      </c>
      <c r="E3" s="1"/>
      <c r="H3" s="9"/>
      <c r="I3" s="6"/>
      <c r="K3" s="1" t="s">
        <v>1484</v>
      </c>
      <c r="L3" t="s">
        <v>1485</v>
      </c>
      <c r="M3" s="57"/>
      <c r="N3" s="4"/>
      <c r="O3" t="s">
        <v>975</v>
      </c>
      <c r="P3" t="s">
        <v>980</v>
      </c>
      <c r="Q3" t="s">
        <v>594</v>
      </c>
      <c r="R3" t="s">
        <v>595</v>
      </c>
      <c r="S3" t="s">
        <v>981</v>
      </c>
      <c r="V3" s="61">
        <v>999502</v>
      </c>
      <c r="W3" s="13" t="str">
        <f t="shared" ref="W3:W35" si="0">CONCATENATE("SH",V3,".vgFU_",K3,"_refs")</f>
        <v>SH999502.vgFU_AF411027_refs</v>
      </c>
      <c r="X3" s="12" t="str">
        <f t="shared" ref="X3:X35" si="1">CONCATENATE("&gt;",W3,"#",L3)</f>
        <v>&gt;SH999502.vgFU_AF411027_refs#GCGGAAGATCATTACCGAGTTCATGCCCTTCGGGGTAGATCTCCCACCCTTTGTATACTATACCTTTGTTGCTTTGGCGGGCCGCCTAGCTACTGGCTTCGGCTGGTAAGTGCCCGCCAGAGAACCCAAAACCCTGAATTATTAGTGNCGTCTGAGTAAAATATTTAATATTTAAAACTTTCAACAACGGATCTCTTGGCTCTGGCATCGATGAAGAACGCAGCGAAATGCGATAAGTAATGTGAATTGCAGAATTCAGTGAATCATCGAATCTTTGAACGCACATTGCGCCCCTTGGTATTCCGAGGGGCATGCCTATTCGAGCGTCATTATCACCCCTCAAGCCTAGCTTGGTGTTGAGACCTGCTGTCAAGGCAGTCTCTAAAATCAGTGGCAGTGCTGTCAGGCTCTAAGCGTANTAAATTCATCGCTATAGACACCTGGNGGACACTCGCCAGAACCCCCCATTTTTTAATGATTGACCTCGGATTAGGTAGGGATACCCGCTGAACTTAA</v>
      </c>
      <c r="Y3" t="str">
        <f t="shared" ref="Y3:Y35" si="2">CONCATENATE(W3,"@","k__",O3,";p__",P3,";c__",Q3,";o__",R3,";f__",S3,";g__",C3,";s__",C3," ",D3)</f>
        <v>SH999502.vgFU_AF411027_refs@k__Fungi;p__Ascomycota;c__Leotiomycetes;o__Helotiales;f__Incertae sedis;g__Tetracladium;s__Tetracladium maxilliforme</v>
      </c>
    </row>
    <row r="4" spans="1:25" ht="14.4">
      <c r="A4" t="s">
        <v>1488</v>
      </c>
      <c r="B4" s="63"/>
      <c r="C4" s="2" t="s">
        <v>164</v>
      </c>
      <c r="D4" s="2" t="s">
        <v>536</v>
      </c>
      <c r="E4" s="1"/>
      <c r="H4" s="9"/>
      <c r="I4" s="6"/>
      <c r="K4" t="s">
        <v>1487</v>
      </c>
      <c r="L4" t="s">
        <v>1486</v>
      </c>
      <c r="M4" s="57"/>
      <c r="N4" s="4"/>
      <c r="O4" t="s">
        <v>975</v>
      </c>
      <c r="P4" t="s">
        <v>980</v>
      </c>
      <c r="Q4" t="s">
        <v>594</v>
      </c>
      <c r="R4" t="s">
        <v>595</v>
      </c>
      <c r="S4" s="1" t="s">
        <v>984</v>
      </c>
      <c r="V4" s="61">
        <v>999503</v>
      </c>
      <c r="W4" s="13" t="str">
        <f t="shared" si="0"/>
        <v>SH999503.vgFU_DQ202517_refs</v>
      </c>
      <c r="X4" s="12" t="str">
        <f t="shared" si="1"/>
        <v>&gt;SH999503.vgFU_DQ202517_refs#CATTACAGAGTTCATGCCCTCACGGGTAGATCTCCCACCCTTGAATATTATACCTTCGTTGCTTTGGCAGGCCGTGGAAACACCAGAGGCTCCGGCTGATGCGTGCCTGCCAGAGGAAACACAAACTCTGTTTTTAGTGATGTCTGAGTACTATATAATAGTTAAAACTTTCAACAACGGATCTCTTGGTTCTGGCATCGATGAAGAACGCAGCGAAATGCGATAAGTAATGTGAATTGCAGAATTCAGTGAATCATCGAATCTTTGAACGCACATTGCGCCCCGTGGTATTCCGCGGGGCATGCCTGTTCGAGCGTCATTTCAACCCATCATGCTTCGGCATGGTCTTGGGGCCTGCGGTTTCGCAGCCTCTAAACGCAGTGGCGGTGCTATTGAGCTCTGAGCGTAGTAATTCTTCTCGCTATAGGGTCTCGGTGGTGACTTGCCAACAACCCCCCATTTTTATCAAGGTTGACCTCCGGAGTGCAGGGTTGGGATACCCGCTGAACTTAAGCATATCAATAAGCCGGAGG</v>
      </c>
      <c r="Y4" t="str">
        <f t="shared" si="2"/>
        <v>SH999503.vgFU_DQ202517_refs@k__Fungi;p__Ascomycota;c__Leotiomycetes;o__Helotiales;f__Helotiaceae;g__Varicosporium;s__Varicosporium elodeae</v>
      </c>
    </row>
    <row r="5" spans="1:25">
      <c r="A5" t="s">
        <v>1492</v>
      </c>
      <c r="B5" s="1"/>
      <c r="C5" s="2" t="s">
        <v>85</v>
      </c>
      <c r="D5" s="2" t="s">
        <v>86</v>
      </c>
      <c r="E5" s="1"/>
      <c r="H5" s="9"/>
      <c r="I5" s="6"/>
      <c r="J5" s="1"/>
      <c r="K5" t="s">
        <v>1493</v>
      </c>
      <c r="L5" t="s">
        <v>1494</v>
      </c>
      <c r="M5" s="57"/>
      <c r="N5" s="4"/>
      <c r="O5" t="s">
        <v>975</v>
      </c>
      <c r="P5" t="s">
        <v>980</v>
      </c>
      <c r="Q5" t="s">
        <v>594</v>
      </c>
      <c r="R5" t="s">
        <v>595</v>
      </c>
      <c r="S5" s="1" t="s">
        <v>984</v>
      </c>
      <c r="V5" s="61">
        <v>999504</v>
      </c>
      <c r="W5" s="13" t="str">
        <f t="shared" si="0"/>
        <v>SH999504.vgFU_DQ202518_refs</v>
      </c>
      <c r="X5" s="12" t="str">
        <f t="shared" si="1"/>
        <v>&gt;SH999504.vgFU_DQ202518_refs#CATTAAATGCTAGCAGTCGTCAAGCCGACTGCGCGCCCGGAGCGCCGCCACAACCTGGCGGCGTGTCGTCCCCTCTAGCCCACCCGGCCGCGTGCCGGGTGGGGGGTGGTCGGCCGCCGGGGCCCTAGCACACCCTCTGATAACTCTACCTTTGTTGCTTTGGCGGGCCGCCGTTCGGCTCTCGGCCTCGTGCTGGGACGCGCCCGCCAGAGGACCCAACTCTTGATTTTAGTGACGTCCGAGTACTATATAATAGTTAAAACTTTCAACAACGGATCTCTTGGTTCTGGCATCGATGAAGAACGCAGCGAAATGCGATAAGTAATGTGAATTGCAGAATTCAGTGAATCATCGAATCTTTGAACGCACATTGCGCCCCGTGGTATTCCGCGGGGCATGCCTGTTCGAGCGTCATTATGACCAATCACGCCTGGCGTGGTCTTGGGGTCTGCCGCCTGGCAACCCTTAAACGCAGTGGCGGCGCCGCGGGGCTCTCAGCGTAGTAACTTCTCTCGCTGTAGGGTCCTCGCGGAGGCTGGCCAGCAACCCTCAACTCCTTAGGTAATCCTCGGATCAGGTAGGGATACCCGCTGAACTTAAGCATATCAATAA</v>
      </c>
      <c r="Y5" t="str">
        <f t="shared" si="2"/>
        <v>SH999504.vgFU_DQ202518_refs@k__Fungi;p__Ascomycota;c__Leotiomycetes;o__Helotiales;f__Helotiaceae;g__Dimorphospora;s__Dimorphospora foliicola</v>
      </c>
    </row>
    <row r="6" spans="1:25">
      <c r="A6" t="s">
        <v>1498</v>
      </c>
      <c r="B6" s="1"/>
      <c r="C6" s="2" t="s">
        <v>50</v>
      </c>
      <c r="D6" s="2" t="s">
        <v>1497</v>
      </c>
      <c r="E6" s="1"/>
      <c r="H6" s="9"/>
      <c r="I6" s="6"/>
      <c r="K6" s="1" t="s">
        <v>1496</v>
      </c>
      <c r="L6" t="s">
        <v>1495</v>
      </c>
      <c r="M6" s="57"/>
      <c r="N6" s="4"/>
      <c r="O6" t="s">
        <v>975</v>
      </c>
      <c r="P6" t="s">
        <v>980</v>
      </c>
      <c r="Q6" t="s">
        <v>594</v>
      </c>
      <c r="R6" t="s">
        <v>595</v>
      </c>
      <c r="S6" s="1" t="s">
        <v>984</v>
      </c>
      <c r="V6" s="61">
        <v>999505</v>
      </c>
      <c r="W6" s="13" t="str">
        <f t="shared" si="0"/>
        <v>SH999505.vgFU_DQ202519_refs</v>
      </c>
      <c r="X6" s="12" t="str">
        <f t="shared" si="1"/>
        <v>&gt;SH999505.vgFU_DQ202519_refs#CATTACAGTGTTCCCTGCCCTTCGGGGTAGGATCGCCACCCTTGATTATTTATGAATGTTGCTTTGGCGGGCCTCGCAGCCTAGCCGCGCCCCGGCTTCGGACGGGGGAGCGCCCGCCAGAGGATTCTACAAACCTGATTATTAGTGTCGTCTGAGTACTATATAATAGTTAAAACTTTCAACAACGGATCTCTTGGTTCTGGCATCGATGAAGAACGCAGCGAAATGCGATAAGTAATGTGAATTGCAGAATTCAGTGAATCATCGAATCTTTGAACGCACATTGCGCCCCGTGGTATTCCGCGGGGCATGCCTGTTCGAGCGTCATTATAACCAATCCAGCTCGCTGGGTCTTGGGCACCGCCTCCTGGCGGGCCTCAAAATCAGTGGCGGTACGGCCGGGCTCTAAGCGTAGTAAACTTTCTCGCTATAGGGTCCCGGGCGGCAGCTAGCCAGCAACCCCCAATCTTTCAGCAGGTAGACCTCGGATCAGGTAGGGATACCCGCTGAACTTAAGCATATCAATA</v>
      </c>
      <c r="Y6" t="str">
        <f t="shared" si="2"/>
        <v>SH999505.vgFU_DQ202519_refs@k__Fungi;p__Ascomycota;c__Leotiomycetes;o__Helotiales;f__Helotiaceae;g__Tricladium;s__Tricladium terrestre</v>
      </c>
    </row>
    <row r="7" spans="1:25">
      <c r="A7" t="s">
        <v>1500</v>
      </c>
      <c r="B7" s="1"/>
      <c r="C7" s="2" t="s">
        <v>46</v>
      </c>
      <c r="D7" s="2" t="s">
        <v>47</v>
      </c>
      <c r="E7" s="1"/>
      <c r="H7" s="9"/>
      <c r="I7" s="6"/>
      <c r="K7" t="s">
        <v>1499</v>
      </c>
      <c r="L7" t="s">
        <v>1501</v>
      </c>
      <c r="M7" s="57"/>
      <c r="N7" s="4"/>
      <c r="O7" t="s">
        <v>975</v>
      </c>
      <c r="P7" t="s">
        <v>980</v>
      </c>
      <c r="Q7" t="s">
        <v>594</v>
      </c>
      <c r="R7" t="s">
        <v>595</v>
      </c>
      <c r="S7" s="1" t="s">
        <v>984</v>
      </c>
      <c r="V7" s="61">
        <v>999506</v>
      </c>
      <c r="W7" s="13" t="str">
        <f t="shared" si="0"/>
        <v>SH999506.vgFU_DQ202520_refs</v>
      </c>
      <c r="X7" s="12" t="str">
        <f t="shared" si="1"/>
        <v>&gt;SH999506.vgFU_DQ202520_refs#CATTAAAAAGCGATGCCGCAAGGCACCCGCACCCGTGTTTACCAACTCTTGTTGCTTTGGCAGGCCGTGGCCTCCACTGTGGGCTTAAGCCTGCACGTGCCTGCCAGAGGACCAAACTCTGAAATTTAGTGATGTCTGAGTACTATATAATAGTTAAAACTTTCAACAACGGATCTCTTGGTTCTGGCATCGATGAAGAACGCAGCGAAATGCGATAAGTAATGTGAATTGCAGAATTCAGTGAATCATCGAATCTTTGAACGCACATTGCGTCCCTGTGGTATTCCGCAGGGCATGCCTGTTCGAGCGTCATTAATACCACTCAAGCCTGGCTTGGTGTTGGGGTTCGCGGTCCCGCGGCTCCTAAACCCAGTGGCGGTGCCGGTTGGCTCTACGCGTAGTAACTTCTCTCGCGTCTGGGTCCCGCCGGTGTCCTGCCAGAACCCCCCATTTTTTAAGGTGACCTCGATCAGGTAGGGATACCCGCTGAACTTAAGCATATCAATAACCGGGAGG</v>
      </c>
      <c r="Y7" t="str">
        <f t="shared" si="2"/>
        <v>SH999506.vgFU_DQ202520_refs@k__Fungi;p__Ascomycota;c__Leotiomycetes;o__Helotiales;f__Helotiaceae;g__Variocladium;s__Variocladium giganteum</v>
      </c>
    </row>
    <row r="8" spans="1:25">
      <c r="A8"/>
      <c r="B8" s="1"/>
      <c r="C8" s="2" t="s">
        <v>217</v>
      </c>
      <c r="D8" s="2" t="s">
        <v>1502</v>
      </c>
      <c r="E8" s="1"/>
      <c r="H8" s="9"/>
      <c r="I8" s="6"/>
      <c r="J8" s="1" t="s">
        <v>1170</v>
      </c>
      <c r="K8" s="1" t="s">
        <v>1503</v>
      </c>
      <c r="L8" t="s">
        <v>1504</v>
      </c>
      <c r="M8" s="57"/>
      <c r="N8" s="4"/>
      <c r="O8" t="s">
        <v>975</v>
      </c>
      <c r="P8" t="s">
        <v>980</v>
      </c>
      <c r="Q8" t="s">
        <v>594</v>
      </c>
      <c r="R8" t="s">
        <v>595</v>
      </c>
      <c r="S8" t="s">
        <v>981</v>
      </c>
      <c r="V8" s="61">
        <v>999507</v>
      </c>
      <c r="W8" s="13" t="str">
        <f t="shared" si="0"/>
        <v>SH999507.vgFU_EU883420_refs</v>
      </c>
      <c r="X8" s="12" t="str">
        <f t="shared" si="1"/>
        <v>&gt;SH999507.vgFU_EU883420_refs#AGCATCTATACTGTGAAACTGCGAATGGCTCATTAAATCAGTTATCGTTTATTTGATAGTACCTTACTACTTGGATAACCGTGGTAATTCTAGAGCTAATACATGCTAAAAACCCCGACTTTTGGAGGGGTGTATTTATTAGATAAAAAACCAATGCCCTTCGGGGCTCCTTGGTGATTCATAATAACTTAACGAATCGCATGGCCTTGTGCCGGCGATGGTTCATTCAAATTTCTGCCCTATCAACTTTCGATGGTTAGGTCTTGGCTAACCATGGTTTCAACGGGTAACGGGGAATTAGGGTTCTATTCCGGAGAGTGAGCCTGAGAAACGGCTAACACATCCAAGGAAGGCAGCAGGCGCGCAAATTACCCAATCCCGACACGGGGAGGTAGTGACAATAAATACTGATCCAGGGCTCTTTTGGGTCTTGGAATTGGAATGAGTACAATTTAAATCCCTTAACGAGGAACAATTGGAGGGCAAGTCTGGTGCCAGCAGCCGCGGTAATTCCAGCTCCAATAGCGTATATTAAAGTTGTTGCAGTTAAAAAGCTCGTAGTTGAACCTTGGGTCTGGCTGGCCGGTCCGCCTCACCGCGTGTACTGGTCCGGCCGGACCTTTCCTTCTGGGGAATCGCATGCCCTTCACTGGGTGTGTCGAGGATCCAGGACTTTTACTTTGAAAAAATTAGAGTGTTCAAAGCAGGCCTATGCTCGAATACATTAGCATGGAATAATAGAATAGGACGTGTGGTTCTATTTTGTTGGTTTCTAGGACCGCCGTAATGATTAATAGGGATAGTCGGGGGCATCAGTATTCAATTGTCAGAGGTGAAATTCTTGGATTTATTGAAGACTAACTACTGCGAAAGCATTTGCCAAGGATGTTTTCATTAATCAGTGAACGAAAGTTAGGGGATCGAAGACGATCAGATACCGTCGTAGTCTTAACCATAAACTATGCCGACTAGGGATCGGGCGATGTTACTTTTTTGACTCGCTCGGCACCTTACGAGAAATCAAAGTCTTTGGGTTCTGGGGGGAGTATGGTCGCAAGGCTGAAACTTAAAGAAATTGACGGAAGGGCACCACCAGGAGTGGAGCCTGCGGCTTAATTTGACTCAACACGGGGAAACTCACCAGGTCCAGACACAATAAGGATTGACAGATTGAGAGCTCTTTCTTGATTTTGTGGGTGGTGGTGCATGGCCGTTCTTAGTTGGTGGAGTGATTTGTCTGCTTAATTGCGATAACGAACGAGACTTTGACTTTTAAATAGCTAGGCTAGCTTTGGCTGGTCGCTGGCTTCTTAGAAGGACTATTTGCTCAAGCAAATGGAAGTGCGAAGCAATAACAGGTCTGTGATGCCCTTAGATGTTCTGGGCCGCACGCGCGCTACACTGACAGAGCCAACGAGTTCTTCCTTAGCCGAAAGGTTTGGGTAATCTTGTTAAACTCTGTCGTGCTGGGGATAGAGCATTGCAATTATTGCTCTTCAACGAGGAATTCCTAGTAAGCGCAAGTCATCAGCTTGCGCTGATTACGTCCCTGCCCTTTGTACACACCGCCCGTCGCTACTACCGATTGAATGATCCAGTGAGGCTTTCGGACTGGCCCAGGAAGAGTGGCAACACTCATCTAGGGCCGGAAAGTTGTCCAAACTTGGTCATTTAGAGGAAGTAAAAGTCGTAACAAGGTTTCCGTAGGTGAACCTGCGGAAGGATCATTACCGAGTTCATGCCCTATAAACGGGTAGATCTCCCACCCTTTGTATACCTTTACCTTTGTTGCTTTGGCGGGCCGCCTAGCTACTGGCTTCGGCTGGTAAGTGCCCGCCAGAGGACCCAAAACCCTGAATTATTCGTGTCGTCTGAGTAAAATATTTTTAATATTTAAAACTTTCAACAACGGATCTCTTGGCTCTGGCATCGATGAAGAACGCAGCGAAATGCGATAAGTAATGTGAATTGCAGAATTCAGTGAATCATCGAATCTTTGAACGCACATTGCGCCCCTTGGTATTCCGAGGGGCATGCCTATTCGAGCGTCATTATCACCCCTCAAGCCTCAGCTTGGTGTTGAGGCCTGCTGTGAAGGCAGCCTCTAAAATCAGTGGCAGTGCTGTCAGGCTCTAAGCGTAGTAAACTTCATCGCTATAGACACCGGATGGACACTCGCCAGAACCCCCCCATCTTTTAATGATTGACCTCGGATTAGGTAGGGATACCCGCTGAACTTAAGCATATCAATAAGCGGAGGAAAAGAAACCAACAGGGATTGCCTCAGTAACGGCGAGTGAAGCGGCAAAAGCTCAAATTTGAAATCTGGCTCTTTTAGGGTCCGAGTTGTAATTTGTAGAAGATGTTTCGGGTGTGGCTCCGGTTTAAGTTCTTTGGAATATTACATCATAGAGGGTGAGAATCCCGTATGTGACCGGCAGCCTTCGCCTATGTGAAACTCTTTCGACGAGTCGAGTTGTTTGGGAATGCAGCTCAAAATGGGAGGTATATTTCTTCTAAAGCTAAATATTGGCCAGAGACCGATAGCGCACAAGTAGAGTGATCGAAAGATGAAAAGCACTTTGGAAAGAGAGTTAAACAGTACGTGAAATTGTTGAAAGGGAAGCGCTTGCAACCAGACTTGCACGCAGTTGATCATCCGGTGTTCTCACCGGGGCACTCTGCTGCGTTCAGGCCAGCATCGGTTTTGGTGGTTGGATAAAGGCCTTGGGAATGTGGCTTCCTTCGGGGAGTGTTATAGCCCTCGGTGCAATGCAGCCTACCGGGACCGAGGACCGCGCTTCGGCTAGGATGCTGGCGTAATGGTTGTAAGCGACCCGTCTTGAAACACGGACCAAGGAGTCTAACATCTATGCGAGTGTTTGGGTGTTAAACCCATACGCGTAATGAAAGTGAACGGAGGTGAGAACCCTTAAGGGTGCATCATCGACCGGTCCTGATGTCTTCGGATGGATCTGAGTAAGAGCATAGCTGTTGGGACCCGAAAGATGGTGAACTATGCGTGAATAGGGTGAAGCCAGAGGAAACTCTGGTGGAGGCTCGCAGCGGTTCTGACGTGCAAATCGATCGTCAAATTTGCGCATAGGGGCGAAAGACTTATCGAACCATTAATGAGTTACTAGGTGGTTAAGAGCTGATGCCAAAGCATCAACTAGTCCTAAGTCAAGGGCAACACTATCAAATTGTTCGGGGACGTCCCGTTTACTTCCAAGCTACCGCAGCCTGTCGAAAGATTGGTGCGCACCAGGTTAACTGCCTCGGGGATGGTAATAATGCTTTGGATAGGGATAATCCGCAGCCAAGTCCTAAGGGCAGAGATGCCTATGGATGCAGTTCACAGACTAAATGGTAGTGGGCTAGAGTCTCTAGCTTAAGTTATAGTCGAACCCGCTGAGAGATCAGTGTTACAAGGACGAGGAATAGCGAGGTGACTGCCTGAAGAGGTCTCGCTGTTCCGGAGCCTGAAGGAGATGTAAGTCTCTGGAGCAATTGCTAGTAGCTGGTTCCTGCCGAAGTTTCCCTCAGGATAGCAGTGTTGAATTCAGTTTTATGAGGTAAAGCGAATGATTAGAGGCCTTGGGGTTGAAACAACCTTAACCTATTCTCAAACTTTAAATATGTAAGAAGTCCTTGTTACTTAATTGAACGTGGACATTCGAATGTACCAACACTAGTGGGCCATTTTTGGTAAGCAGAACTGGCGATGCGGGATGAACCGAACGTGAAGTTAAGGTGCCGGAATATACGCTCATCAGACACCACAAAAGGTGTTAGTTCATCTAGACAGCAGGACGGTGGCCATGGAAGTCGGAATCCGCTAAGGAATGTGTAACAACTCACCTGCCGAATGAACTAGCCCTGAAAATGGATGGCGCTTAAGCGTATTACCCATACTTCACCGCCAGGGTAGAAACGATGCCCTGGCGAGTAGGCAGGCGTGGAGGTCAGTGACGAAGCCTTGGGGGTGACCCCGGGTAGAACGGCCTCTAGTGCAGATCTTGGTGGTAGTAGCAAATACTCAAATGAGAACTTTGAGGACTGAAGTGGGGAAAGGTTCCATGTGAACAGCAGTTGGACATGGGTTAGTCGATCCTAAGCGATAGGGAAACTCCGTTTTAAATGTGCACTTGTGCACTATCACGCGAAAGGGAAGCCGGTTAATATTCCGGCACCTGGATTTGGATTCTCCACGGCAACGTAACTGAACGCGGAGACGACGGCGGGGGCCCTGGGAAGAGTTCTCTTTTCTTCTTAACAGCCTATCACCCTGAAATCGGTTTGTCCGGAGCTAGGGTTTAATGGTTGGTAGAGCCTGACACCTTTGTCAGGTCCGGTGCGCTCTCGACGTCCCTTGAAAATCCGCGGGAAGAAATAGCTTTCAAGCCAGGTCGTACTCATAACCGCAGCAGGTCTCCAAGGTGAACAGCCTCTAGTTGATAGAACAATGTAGATAAGGGAAGTCGGCAAAATAGATCCGTAACTTCGGGAAAAGGATTGGCTCTAAGGGTTGGGTACGTTGGGCCTTAGGTGGACGTCTCTGGAGCAGGTCGGCACTAGCCTCACGGCCGGCGCCTTTCAGCATCGGGGTACTGACGCCTTTGGCAGGCCTCGGCCGTCCGGCGTACAATTAACAACCAACTTAGAACTGGTACGGACAAGGGGAATCTGACTGTCTAATTAAAACATAGCATTGCGATGGCCAGAAAGTGGTGTTGACGCAATGTGATTTCTGCCCAGTGCTCTGAATGTCAAAGTGAAGTAATTCAACCAAGCGCGGGTAAACGGCGGGAGTAACTATGACTCTCTTAAGGTAGCCAAATGCCTCGTCATCTAATTAGTGACGCGCATGAATGGATTAACGAGATTCCCACTGTCCCTATCTACTATCTAGCGAAACCACAGCCAAGGGAACGGGCTTGGCAGAATCAGCGGGGAAAGAAGACCCTGTTGAGCTTGACTCTAGTTTGACATTGTGAAAAGACATAGGGGGTGTAGAATAGGTGGGAGCGCAAGCGCCGGTGAAATACCACTACCCTTATCGTTTTTTTACTTATTCAATAAAGCGGAACTGGGTGTCAAAGCCCAACTTCTAGCATTAAGGTCCTTCGCGGGCTGATCCGGGTTGAAGACATTGTCAGGTGGGGAGTTTGGCTGGGGCGGCACATCTGTTAAACCATAACGCAGGTGTCCTAAGGGGGACTCATGGAGAACAGAAATCTCCAGTAGAACAAAAGGGTAAAAGTCCCCTTGATTTTGATTTTCAGTGTGAATACAAACCATGAAAGTGTGGCCTATCGATCCTTTAGTCCCTCGAAATTTGAGGCTAGAGGTGCCAGAAAAGTTACCACAGGGATAACTGGCTTGTGGCAGCCAAGCGTTCATAGCGACGTTGCTTTTTGATCCTTCGATGTCGGCTCTTCCTATCATACCGAAGCAGAATTCGGTAAGCGTTGGATTGTTCACCCACTAATAGGGAACGTGAGCTGGGTTTAGACCGTCGTGAGACAGGTTAGTTTTACCCTACTGATGACCGTCACCGCAATGGTAATTGAGCTTAGTACGAGAGGAACCGCTCATTCAGATAATTGGTTTTGCGGCT</v>
      </c>
      <c r="Y8" t="str">
        <f t="shared" si="2"/>
        <v>SH999507.vgFU_EU883420_refs@k__Fungi;p__Ascomycota;c__Leotiomycetes;o__Helotiales;f__Incertae sedis;g__Tetracladium;s__Tetracladium apiense</v>
      </c>
    </row>
    <row r="9" spans="1:25">
      <c r="A9"/>
      <c r="B9" s="1"/>
      <c r="C9" s="2" t="s">
        <v>217</v>
      </c>
      <c r="D9" s="2" t="s">
        <v>1509</v>
      </c>
      <c r="E9" s="1"/>
      <c r="H9" s="9"/>
      <c r="I9" s="6"/>
      <c r="J9" s="1" t="s">
        <v>1170</v>
      </c>
      <c r="K9" s="1" t="s">
        <v>1512</v>
      </c>
      <c r="L9" t="s">
        <v>1516</v>
      </c>
      <c r="M9" s="57"/>
      <c r="N9" s="4"/>
      <c r="O9" t="s">
        <v>975</v>
      </c>
      <c r="P9" t="s">
        <v>980</v>
      </c>
      <c r="Q9" t="s">
        <v>594</v>
      </c>
      <c r="R9" t="s">
        <v>595</v>
      </c>
      <c r="S9" t="s">
        <v>981</v>
      </c>
      <c r="V9" s="61">
        <v>999508</v>
      </c>
      <c r="W9" s="13" t="str">
        <f t="shared" si="0"/>
        <v>SH999508.vgFU_EU883424_refs</v>
      </c>
      <c r="X9" s="12" t="str">
        <f t="shared" si="1"/>
        <v>&gt;SH999508.vgFU_EU883424_refs#AACTGCGAATGGCTCATTAAATCAGTTATCGTTTATTTGATAGTACCTTACTACTTGGATAACCGTGGTAATTCTAGAGCTAATACATGCTAAAAACCCCGACTTTTGGAGGGGTGTATTTATTAGATAAAAAACCAATGCCCTTCGGGGCTCCTTGGTGATTCATAATAACTTAACGAATCGCATGGCCTTGTGCCGGCGATGGTTCATTCAAATTTCTGCCCTATCAACTTTCGATGGTTAGGTCTTGGCTAACCATGGTTTCAACGGGTAACGGGGAATTAGGGTTCTATTCCGGAGAGTGAGCCTGAGAAACGGCTAACACATCCAAGGAAGGCAGCAGGCGCGCAAATTACCCAATCCCGACACGGGGAGGTAGTGACAATAAATACTGATCCAGGGCTCTTTTGGGTCTTGGAATTGGAATGAGTACAATTTAAATCCCTTAACGAGGAACAATTGGAGGGCAAGTCTGGTGCCAGCAGCCGCGGTAATTCCAGCTCCAATAGCGTATATTAAAGTTGTTGCAGTTAAAAAGCTCGTAGTTGAACCTTGGGTCTGGCTGGCCGGTCCGCCTCACCGCGTGTACTGGTCCGGCCGGACCTTTCCTTCTGGGGAATCGCATGCCCTTCACTGGGTGTGTCGAGGATCCAGGACTTTTACTTTGAAAAAATTAGAGTGTTCAAAGCAGGCCTATGCTCGAATACATTAGCATGGAATAATAGAATAGGACGTGTGGTTCTATTTTGTTGGTTTCTAGGACCGCCGTAATGATTAATAGGGATAGTCGGGGGCATCAGTATTCAATTGTCAGAGGTGAAATTCTTGGATTTATTGAAGACTAACTACTGCGAAAGCATTTGCCAAGGATGTTTTCATTAATCAGTGAACGAAAGTTAGGGGATCGAAGACGATCAGATACCGTCGTAGTCTTAACCATAAACTATGCCGACTAGGGATCGGGCGATGTTACTTTTTTGACTCGCTCGGCACCTTACGAGAAATCAAAGTCTTTGGGTTCTGGGGGGAGTATGGTCGCAAGGCTGAAACTTAAAGAAATTGACGGAAGGGCACCACCAGGAGTGGAGCCTGCGGCTTAATTTGACTCAACACGGGGAAACTCACCAGGTCCAGACACAATAAGGATTGACAGATTGAGAGCTCTTTCTTGATTTTGTGGGTGGTGGTGCATGGCCGTTCTTAGTTGGTGGAGTGATTTGTCTGCTTAATTGCGATAACGAACGAGACTTTGACTTTTAAATAGCTAGGCTAGCTTTGGCTGGTCGCTGGCTTCTTAGAAGGACTATTTGCTCAAGCAAATGGAAGTGCGAAGCAATAACAGGTCTGTGATGCCCTTAGATGTTCTGGGCCGCACGCGCGCTACACTGACAGAGCCAACGAGTTCTTCCTTAGCCGAAAGGTTTGGGTAATCTTGTTAAACTCTGTCGTGCTGGGGATAGAGCATTGCAATTATTGCTCTTCAACGAGGAATTCCTAGTAAGCGCAAGTCATCAGCTTGCGCTGATTACGTCCCTGCCCTTTGTACACACCGCCCGTCGCTACTACCGATTGAATGATTCAGTGAGGCTTTCGGACTGGCCCAGGAAGAGTGGCAACACTCATCTAGGGCCGGAAAGTTGTCCAAACTTGGTCATTTAGAGGAAGTAAAAGTCGTAACAAGGTTTCCGTAGGTGAACCTGCGGAAGGATCATTACCGAGTTCATGCCCTATAAACGGGTAGATCTCCCACCCTTTGTATACCTATACCTTTGTTGCTTTGGCGGGCCGCCTAGCTACTGGCTTCGGCTGGTAAGTGCCCGCCAGAGGACCCAAAACCCTGAATTATTAGTGTCGTCTGAGTAAAATATTTTTAATATTTAAAACTTTCAACAACGGATCTCTTGGCTCTGGCATCGATGAAGAACGCAGCGAAATGCGATAAGTAATGTGAATTGCAGAATTCAGTGAATCATCGAATCTTTGAACGCACATTGCGCCCCTTGGTATTCCGAGGGGCATGCCTATTCGAGCGTCATTATCACCCCTCAAGCCTCAGCTTGGTGTTGAGGCCTGCTGTCAAGGCAGCCTCTAAAATCAGTGGCAGTGCTGTCAGGCTCTAAGCGTAGTAAAATTCATCGCTATAGACACCTGGTGGACACTCGCCAGAACCCCCCCATTTTTTAATGATTGACCTCGGATTAGGTAGGGATACCCGCTGAACTTAAGCATATCAATAAGCGGAGGAAAAGAAACCAACAGGGATTGCCTCAGTAACGGCGAGTGAAGCGGCAAAAGCTCAAATTTGAAATCTGGCTCTTTTAGGGTCCGAGTTGTAATTTGTAGAAGATGTTTCGGGTGTGGCTCCGGTTTAAGTTCTTTGGAATATTACATCATAGAGGGTGAGAATCCCGTATGTGACCGGCAGCCTTCGCCTATGTGAAACTCTTTCGACGAGTCGAGTTGTTTGGGAATGCAGCTCAAAATGGGAGGTATATTTCTTCTAAAGCTAAATATTGGCCAGAGACCGATAGCGCACAAGTAGAGTGATCGAAAGATGAAAAGCACTTTGGAAAGAGAGTTAAACAGTACGTGAAATTGTTGAAAGGGAAGCGCTTGCAACCAGACTTGCACGCAGTTGATCATCCGGTGTTCTCACCGGGGCACTCTGCTGCGTTCAGGCCAGCATCGGTTTTGGTGGTTGGATAAAGGCCTTGGGAATGTGGCTTCCTTCGGGGAGTGTTATAGCCCTCGGTGCAATGCAGCCTACCGGGACCGAGGACCGCGCTTCGGCTAGGATGCTGGCGTAATGGTTGTAAGCGACCCGTCTTGAAACACGGACCAAGGAGTCTAACATCTATGCGAGTGTTTGGGTGTTAAACCCATACGCGTAATGAAAGTGAACGGAGGTGAGAACCCTTAAGGGTGCATCATCGACCGGTCCTGATGTCTTCGGATGGATCTGAGTAAGAGCATAGCTGTTGGGACCCGAAAGATGGTGAACTATGCGTGAATAGGGTGAAGCCAGAGGAAACTCTGGTGGAGGCTCGCAGCGGTTCTGACGTGCAAATCGATCGTCAAATTTGCGCATAGGGGCGAAAGACTTATCGAACCATCTAGTAGCTGGTTCCTGCCGAAGTTTCCCTCAGGATAGCAGTGTTGAATTCAGTTTTATGAGGTAAAGCGAATGATTAGAGGCCTTGGGGTTGAAACAACCTTAACCTATTCTCAAACTTTAAATATGTAAGAAGTCCTTGTTACTTAATTGAACGTGGACATTCGAATGTACCAACACTAGTGGGCCATTTTTGGTAAGCAGAACTGGCGATGCGGGATGAACCGAACGTGAAGTTAAGGTGCCGGAATATACGCTCATCAGACACCACAAAAGGTGTTAGTTCATCTAGACAGCAGGACGGTGGCCATGGAAGTCGGAATCCGCTAAGGAATGTGTAACAACTCACCTGCCGAATGAACTAGCCCTGAAAATGGATGGCGCTTAAGCGTATTACCCATACTTCACCGCCAGGGTAGAAACGATGCCCTGGCGAGTAGGCAGGCGTGGAGGTCAGTGACGAAGCCTTGGGGGTGACCCCGGGTAGAACGGCCTCTAGTGCAGATCTTGGTGGTAGTAGCAAATACTCAAATGAGAACTTTGAGGACTGAAGTGGGGAAAGGTTCCATGTGAACAGCAGTTGGACATGGGTTAGTCGATCCTAAGCGATAGGGAAACTCCGTTTTAAATGTGCACTTGTGCACTATCACGCGAAAGGGAAGCCGGTTAATATTCCGGCACCTGGATTTGGATTCTCCACGGCAACGTAACTGAACGCGGAGACGACGGCGGGGGCCCTGGGAAGAGTTCTCTTTTCTTCTTAACAGCCTATCACCCTGAAATCGGTTTGTCCGGAGCTAGGGTTTAATGGTTGGTAGAGCCTGACACCTTTGTCAGGTCCGGTGCGCTCTCGACGTCCCTTGAAAATCCGCGGGAAGAAATAGCTTTCAAGCCAGGTCGTACTCATAACCGCAGCAGGTCTCCAAGGTGAACAGCCTCTAGTTGATAGAACAATGTAGATAAGGGAAGTCGGCAAAATAGATCCGTAACTTCGGGAAAAGGATTGGCTCTAAGGGTTGGGTACGTTGGGCCTTAGGTGGACGTCTCTGGAGCAGGTCGGCACTAGCCTCACGGCCGGCGCCTTTCAGCATCGGGGTTCTGACGCCTTTGGCAGGCTTCGGCCGTCCGGCGTACAATTAACAACCAACTTAGAACTGGTACGGACAAGGGGAATCTGACTGTCTAATTAAAACATAGCATTGCGATGGCCAGAAAGTGGTGTTGACGCAATGTGATTTCTGCCCAGTGCTCTGAATGTCAAAGTGAAGTAATTCAACCAAGCGCGGGTAAACGGCGGGAGTAACTATGACTCTCTTAAGGTAGCCAAATGCCTCGTCATCTAATTAGTGACGCGCATGAATGGATTAACGAGATTCCCACTGTCCCTATCTACTATCTAGCGAAACCACAGCCAAGGGAACGGGCTTGGCAGAATCAGCGGGGAAAGAAGACCCTGTTGAGCTTGACTCTAGTTTGACATTGTGAAAAGACATAGGGGGTGTAGAATAGGTGGGAGCGCAAGCGCCGGTGAAATACCACTACCCTTATCGTTTTTTTACTTATTCAATAAAGCGGAACTGGGTGTCAAAGCCCAACTTCTAGCATTAAGGTCCTTCGCGGGCTGATCCGGGTTGAAGACATTGTCAGGTGGGGAGTTTGGCTGGGGCGGCACATCTGTTAAACCATAACGCAGGTGTCCTAAGGGGGACTCATGGAGAACAGAAATCTCCAGTAGAACAAAAGGGTAAAAGTCCCCTTGATTTTGATTTTCAGTGTGAATACAAACCATGAAAGTGTGGCCTATCGATCCTTTAGTCCCTCGAAATTTGAGGCTAGAGGTGCCAGAAAAGTTACCACAGGGATAACTGGCTTGTGGCAGCCAAGCGTTCATAGCGACGTTGCTTTTTGATCCTTCGATGTCGGCTCTTCCTATCATACCGAAGCAGAATTCGGTAAGCGTTGGATTGTTCACCCACTAATAGGGAACGTGAGCTGGGTTTAGACCGTCGTGAGACAGGTTAGTTTTACCCTACTGATGACCGTCACCGCAATGGTAATTCAGCTTAGTACGAGAGGAACCGCTGATTCAGATAATTGGTTTTGCGGC</v>
      </c>
      <c r="Y9" t="str">
        <f t="shared" si="2"/>
        <v>SH999508.vgFU_EU883424_refs@k__Fungi;p__Ascomycota;c__Leotiomycetes;o__Helotiales;f__Incertae sedis;g__Tetracladium;s__Tetracladium palmatum</v>
      </c>
    </row>
    <row r="10" spans="1:25">
      <c r="A10"/>
      <c r="B10" s="1"/>
      <c r="C10" s="2" t="s">
        <v>217</v>
      </c>
      <c r="D10" s="2" t="s">
        <v>1510</v>
      </c>
      <c r="E10" s="1"/>
      <c r="H10" s="9"/>
      <c r="I10" s="6"/>
      <c r="J10" s="1" t="s">
        <v>1170</v>
      </c>
      <c r="K10" s="1" t="s">
        <v>1513</v>
      </c>
      <c r="L10" t="s">
        <v>1517</v>
      </c>
      <c r="M10" s="57"/>
      <c r="N10" s="4"/>
      <c r="O10" t="s">
        <v>975</v>
      </c>
      <c r="P10" t="s">
        <v>980</v>
      </c>
      <c r="Q10" t="s">
        <v>594</v>
      </c>
      <c r="R10" t="s">
        <v>595</v>
      </c>
      <c r="S10" t="s">
        <v>981</v>
      </c>
      <c r="V10" s="61">
        <v>999509</v>
      </c>
      <c r="W10" s="13" t="str">
        <f t="shared" si="0"/>
        <v>SH999509.vgFU_EU883427_refs</v>
      </c>
      <c r="X10" s="12" t="str">
        <f t="shared" si="1"/>
        <v>&gt;SH999509.vgFU_EU883427_refs#AAACTGCGAATGGCTCATTAAATCAGTTATCGTTTATTTGATAGTACCTTACTACTTGGATAACCGTGGTAATTCTAGAGCTAATACATGCTAAAAACCCCGACTTTTGGAGGGGTGTATTTATTAGATAAAAAACCAATGCCCTTCGGGGCTCCTTGGTGATTCATAATAACTTAACGAATCGCATGGCCTTGTGCCGGCGATGGTTCATTCAAATTTCTGCCCTATCAACTTTCGATGGTTAGGTCTTGGCTAACCATGGTTTCAACGGGTAACGGGGAATTAGGGTTCTATTCCGGAGAGTGAGCCTGAGAAACGGCTAACACATCCAAGGAAGGCAGCAGGCGCGCAAATTACCCAATCCCGACACGGGGAGGTAGTGACAATAAATACTGATCCAGGGCTCTTTTGGGTCTTGGAATTGGAATGAGTACAATTTAAATCCCTTAACGAGGAACAATTGGAGGGCAAGTCTGGTGCCAGCAGCCGCGGTAATTCCAGCTCCAATAGCGTATATTAAAGTTGTTGCAGTTAAAAAGCTCGTAGTTGAACCTTGGGTCTGGCTGGCCGGTCCGCCTCACCGCGTGTACTGGTCCGGCCGGACCTTTCCTTCTGGGGAATCGCATGCCCTTCACTGGGTGTGTCGAGGATCCAGGACTTTTACTTTGAAAAAATTAGAGTGTTCAAAGCAGGCCTATGCTCGAATACATTAGCATGGAATAATAGAATAGGACGTGTGGTTCTATTTTGTTGGTTTCTAGGACCGCCGTAATGATTAATAGGGATAGTCGGGGGCATCAGTATTCAATTGTCAGAGGTGAAATTCTTGGATTTATTGAAGACTAACTACTGCGAAAGCATTTGCCAAGGATGTTTTCATTAATCAGTGAACGAAAGTTAGGGGATCGAAGACGATCAGATACCGTCGTAGTCTTAACCATAAACTATGCCGACTAGGGATCGGGCGATGTTACTTTTTTGACTCGCTCGGCACCTTACGAGAAATCAAAGTCTTTGGGTTCTGGGGGGAGTATGGTCGCAAGGCTGAAACTTAAAGAAATTGACGGAAGGGCACCACCAGGAGTGGAGCCTGCGGCTTAATTTGACTCAACACGGGGAAACTCACCAGGTCCAGACACAATAAGGATTGACAGATTGAGAGCTCTTTCTTGATTTTGTGGGTGGTGGTGCATGGCCGTTCTTAGTTGGTGGAGTGATTTGTCTGCTTAATTGCGATAACGAACGAGACTTTGACTTTTAAATAGCTAGGCTAGCTTTGGCTGGTCGCTGGCTTCTTAGAAGGACTATTTGCTCAAGCAAATGGAAGTGCGAAGCAATAACAGGTCTGTGATGCCCTTAGATGTTCTGGGCCGCACGCGCGCTACACTGACAGAGCCAACGAGTTCTTCCTTAGCCGAAAGGTTTGGGTAATCTTGTTAAACTCTGTCGTGCTGGGGATAGAGCATTGCAATTATTGCTCTTCAACGAGGAATTCCTAGTAAGCGCAAGTCATCAGCTTGCGCTGATTACGTCCCTGCCCTTTGTACACACCGCCCGTCGCTACTACCGATTGAATGATTCAGTGAGGCTTTCGGACTGGCCCAGGAAGAGTGGCAACACTCATCTAGGGCCGGAAAGTTGTCCAAACTTGGTCATTTAGAGGAAGTAAAAGTCGTAACAAGGTTTCCGTAGGTGAACCTGCGGAAGGATCATTACCGAGTTCATGCCCTATAAACGGGTAGATCTCCCACCCTTTGTATACCTATACCTTTGTTGCTTTGGCGGGCCGCCTAGCTACTGGCTTCGGCTGGTAAGTGCCCGCCAGAGGACCCAAAACCCTGAATTATTAGTGTCGTCTGAGTAAAATATTTTTAATATTTAAAACTTTCAACAACGGATCTCTTGGCTCTGGCATCGATGAAGAACGCAGCGAAATGCGATAAGTAATGTGAATTGCAGAATTCAGTGAATCATCGAATCTTTGAACGCACATTGCGCCCCTTGGTATTCCGAGGGGCATGCCTATTCGAGCGTCATTATCACCCCTCAAGCCTCAGCTTGGTGTTGAGGCCTGCTGTCAAGGCAGCCTCTAAAATCAGTGGCAGTGCTGTCAGGCTCTAAGCGTAGTAAAATTCATCGCTATAGACACCTGGTGGACACTCGCCAGAACCCCCCCATTTTTTAATGATTGACCTCGGATTAGGTAGGGATACCCGCTGAACTTAAGCATATCAATAAGCGGAGGAAAAGAAACCAACAGGGATTGCCTCAGTAACGGCGAGTGAAGCGGCAAAAGCTCAAATTTGAAATCTGGCTCTTTTAGGGTCCGAGTTGTAATTTGTAGAAGATGTTTCGGGTGTGGCTCCGGTTTAAGTTCTTTGGAATATTACATCATAGAGGGTGAGAATCCCGTATGTGACCGGCAGCCTTCGCCTATGTGAAACTCTTTCGACGAGTCGAGTTGTTTGGGAATGCAGCTCAAAATGGGAGGTATATTTCTTCTAAAGCTAAATATTGGCCAGAGACCGATAGCGCACAAGTAGAGTGATCGAAAGATGAAAAGCACTTTGGAAAGAGAGTTAAACAGTACGTGAAATTGTTGAAAGGGAAGCGCTTGCAACCAGACTTGCACGCAGTTGATCATCCGGTGTTCTCACCGGGGCACTCTGCTGCGTTCAGGCCAGCATCGGTTTTGGTGGTTGGATAAAGGCCTTGGGAATGTGGCTTCCTTCGGGGAGTGTTATAGCCCTCGGTGCAATGCAGCCTACCGGGACCGAGGACCGCGCTTCGGCTAGGATGCTGGCGTAATGGTTGTAAGCGGCCCGTCTTGAAACACGGACCAAGGAGTCTAACATCTATGCGAGTGTTTGGGTGTTAAACCCATACGCGTAATGAAAGTGAACGGAGGTGAGAACCCTTAAGGGTGCATCATCGACCGGTCCTGATGTCTTCGGATGGATCTGAGTAAGAGCATAGCTGTTGGGACCCGAAAGATGGTGAACTATGCGTGAATAGGGTGAAGCCAGAGGAAACTCTGGTGGAGGCTCGCAGCGGTTCTGACGTGCAAATCGATCGTCAAATTTGCGCATAGGGGCGAAAGACTTATCGAACCATCTAGTAGCTGGTTCCTGCCGAAGTTTCCCTCAGGATAGCAGTGTTGAATTCAGTTTTATGAGGTAAAGCGAATGATTAGAGGCCTTGGGGTTGAAACAACCTTAACCTATTCTCAAACTTTAAATATGTAAGAAGTCCTTGTTACTTAATTGAACGTGGACATTCGAATGTACCAACACTAGTGGGCCATTTTTGGTAAGCAGAACTGGCGATGCGGGATGAACCGAACGTGAAGTTAAGGTGCCGGAATATACGCTCATCAGACACCACAAAAGGTGTTAGTTCATCTAGACAGCAGGACGGTGGCCATGGAAGTCGGAATCCGCTAAGGAATGTGTAACAACTCACCTGCCGAATGAACTAGCCCTGAAAATGGATGGCGCTTAAGCGTATTACCCATACTTCACCGCCAGGGTAGAAACGATGCCCTGGCGAGTAGGCAGGCGTGGAGGTCAGTGACGAAGCCTTGGGGGTGACCCCGGGTAGAACGGCCTCTAGTGCAGATCTTGGTGGTAGTAGCAAATACTCAAATGAGAACTTTGAGGACTGAAGTGGGGAAAGGTTCCATGTGAACAGCAGTTGGACATGGGTTAGTCGATCCTAAGCGATAGGGAAACTCCGTTTTAAATGTGCACTTGTGCACTATCACGCGAAAGGGAAGCCGGTTAATATTCCGGCACCTGGATTTGGATTCTCCACGGCAACGTAACTGAACGCGGAGACGACGGCGGGGGCCCTGGGAAGAGTTCTCTTTTCTTCTTAACAGCCTATCACCCTGAAATCGGTTTGTCCGGAGCTAGGGTTTAATGGTTGGTAGAGCCTGACACCTTTGTCAGGTCCGGTGCGCTCTCGACGTCCCTTGAAAATCCGCGGGAAGAAATAGCTTTCAAGCCAGGTCGTACTCATAACCGCAGCAGGTCTCCAAGGTGAACAGCCTCTAGTTGATAGAACAATGTAGATAAGGGAAGTCGGCAAAATAGATCCGTAACTTCGGGAAAAGGATTGGCTCTAAGGGTTGGGTACGTTGGGCCTTAGGTGGACGTCTCTGGAGCAGGTCGGCACTAGCCTCACGGCCGGCGCCTTTCAGCATCGGGGTACTGACGCCTTTGGCAGGCTTCGGCCGTCCGGCGTACAATTAACAACCAACTTAGAACTGGTACGGACAAGGGGAATCTGACTGTCTAATTAAAACATAGCATTGCGATGGCCAGAAAGTGGTGTTGACGCAATGTGATTTCTGCCCAGTGCTCTGAATGTCAAAGTGAAGTAATTCAACCAAGCGCGGGTAAACGGCGGGAGTAACTATGACTCGACGGTGCAAATATACACTGTTCGCATAAGAGGGTCATCAGAGCGGCGTCTAAGGCGTCTGCTAGTGGGCTCTGTTCGCAGAGCCTGCCACACTGTCAAATTGCGGGGAGTCCCTTAAGCCTCAGCTACCGCAGCCAGCCCGAAAGGGCGGTGCGCACCAGGGTAATAACCTCGGGGATGGTAATAACGCTGAGGATTGGGTGACCTGCAGCCAACTCCTTCCGGCCTCCGGGCCAAAGGACGCAGTTCAACGACTAGACGGCGGTGGGTCCCACACGGGGCTTAAGATATAGTCTACACGCGTGCCGAAAGGACGTGCTTGTGCTCTTAAGGTAGCCAAATGCCTCGTCATCTAATTAGTGACGCGCATGAATGGATTAACGAGATTCCCACTGTCCCTATCTACTATCTAGCGAAACCACAGCCAAGGGAACGGGCTTGGCAGAATCAGCGGGGAAAGAAGACCCTGTTGAGCTTGACTCTAGTTTGACATTGTGAAAAGACATAGGGGGTGTAGAATAGGTGGGAGCGCAAGCGCCGGTGAAATACCACTACCCTTATCGTTTTTTTACTTATTCAATAAAGCGGAACTGGGTGTCAAAGCCCAACTTCTAGCATTAAGGTCCTTCGCGGGCTGATCCGGGTTGAAGACATTGTCAGGTGGGGAGTTTGGCTGGGGCGGCACATCTGTTAAACCATAACGCAGGTGTCCTAAGGGGGACTCATGGAGAACAGAAATCTCCAGTAGAACAAAAGGGTAAAAGTCCCCTTGATTTTGATTTTCAGTGTGAATACAAACCATGAAAGTGTGGCCTATCGATCCTTTAGTCCCTCGAAATTTGAGGCTAGAGGTGCCAGAAAAGTTACCACAGGGATAACTGGCTTGTGGCAGCCAAGCGTTCATAGCGACGTTGCTTTTTGATCCTTCGATGTCGGCTCTTCCTATCATACCGAAGCAGAATTCGGTAAGCGTTGGATTGTTCACCCACTAATAGGGAACGTGAGCTGGGTTTAGACCGTCGTGAGACAGGTTAGTTTTACCCTACTGATGACCGTCACCGCAATGGTAATTCAGCTTAGTACGAGAGGAACCGCTGATTCAGATAATTGGTTTTGCGGC</v>
      </c>
      <c r="Y10" t="str">
        <f t="shared" si="2"/>
        <v>SH999509.vgFU_EU883427_refs@k__Fungi;p__Ascomycota;c__Leotiomycetes;o__Helotiales;f__Incertae sedis;g__Tetracladium;s__Tetracladium setigerum</v>
      </c>
    </row>
    <row r="11" spans="1:25">
      <c r="A11"/>
      <c r="B11" s="1"/>
      <c r="C11" s="2" t="s">
        <v>217</v>
      </c>
      <c r="D11" s="2" t="s">
        <v>219</v>
      </c>
      <c r="E11" s="1"/>
      <c r="H11" s="9"/>
      <c r="I11" s="6"/>
      <c r="J11" s="1" t="s">
        <v>1170</v>
      </c>
      <c r="K11" s="1" t="s">
        <v>1514</v>
      </c>
      <c r="L11" t="s">
        <v>1518</v>
      </c>
      <c r="M11" s="57"/>
      <c r="N11" s="4"/>
      <c r="O11" t="s">
        <v>975</v>
      </c>
      <c r="P11" t="s">
        <v>980</v>
      </c>
      <c r="Q11" t="s">
        <v>594</v>
      </c>
      <c r="R11" t="s">
        <v>595</v>
      </c>
      <c r="S11" t="s">
        <v>981</v>
      </c>
      <c r="V11" s="61">
        <v>999510</v>
      </c>
      <c r="W11" s="13" t="str">
        <f t="shared" si="0"/>
        <v>SH999510.vgFU_EU883431_refs</v>
      </c>
      <c r="X11" s="12" t="str">
        <f t="shared" si="1"/>
        <v>&gt;SH999510.vgFU_EU883431_refs#TAGCATCTATACTGTGAAACTGCGAATGGCTCATTAAATCAGTTATCGTTTATTTGATAGTACCTTACTACTTGGATAACCGTGGTAATTCTAGAGCTAATACATGCTAAAAACCCCGACTTTTGGAGGGGTGTATTTATTAGATAAAAAACCAATGCCCTTCGGGGCTCCTTGGTGATTCATAATAACTTAACGAATCGCATGGCCTTGTGCCGGCGATGGTTCATTCAAATTTCTGCCCTATCAACTTTCGATGGTTAGGTCTTGGCTAACCATGGTTTCAACGGGTAACGGGGAATTAGGGTTCTATTCCGGAGAGTGAGCCTGAGAAACGGCTAACACATCCAAGGAAGGCAGCAGGCGCGCAAATTACCCAATCCCGACACGGGGAGGTAGTGACAATAAATACTGATCCAGGGCTCTTTTGGGTCTTGGAATTGGAATGAGTACAATTTAAATCCCTTAACGAGGAACAATTGGAGGGCAAGTCTGGTGCCAGCAGCCGCGGTAATTCCAGCTCCAATAGCGTATATTAAAGTTGTTGCAGTTAAAAAGCTCGTAGTTGAACCTTGGGTCTGGCTGGCCGGTCCGCCTCACCGCGTGTACTGGTCCGGCCGGACCTTTCCTTCTGGGGAATCGCATGCCCTTCACTGGGTGTGTCGAGGATCCAGGACTTTTACTTTGAAAAAATTAGAGTGTTCAAAGCAGGCCTATGCTCGAATACATTAGCATGGAATAATAGAATAGGACGTGTGGTTCTATTTTGTTGGTTTCTAGGACCGCCGTAATGATTAATAGGGATAGTCGGGGGCATCAGTATTCAATTGTCAGAGGTGAAATTCTTGGATTTATTGAAGACTAACTACTGCGAAAGCATTTGCCAAGGATGTTTTCATTAATCAGTGAACGAAAGTTAGGGGATCGAAGACGATCAGATACCGTCGTAGTCTTAACCATAAACTATGCCGACTAGGGATCGGGCGATGTTACTTTTTTGACTCGCTCGGCACCTTACGAGAAATCAAAGTCTTTGGGTTCTGGGGGGAGTATGGTCGCAAGGCTGAAACTTAAAGAAATTGACGGAAGGGCACCACCAGGAGTGGAGCCTGCGGCTTAATTTGACTCAACACGGGGAAACTCACCAGGTCCAGACACAATAAGGATTGACAGATTGAGAGCTCTTTCTTGATTTTGTGGGTGGTGGTGCATGGCCGTTCTTAGTTGGTGGAGTGATTTGTCTGCTTAATTGCGATAACGAACGAGACTTTGACTTTTAAATAGCTAGGCTAGCTTTGGCTGGTCGCTGGCTTCTTAGAAGGACTATTTGCTCAAGCAAATGGAAGTGCGAAGCAATAACAGGTCTGTGATGCCCTTTGATGTTCTGGGCCGCACGCGCGCTACACTGACAGAGCCAACGAGTTCTTCCTTAGCCGAAAGGTTTGGGTAATCTTGTTAAACTCTGTCGTGCTGGGGATAGAGCATTGCAATTATTGCTCTTCAACGAGGAATTCCTAGTAAGCGCAAGTCATCAGCTTGCGCTGATTACGTCCCTGCCCTTTGTACACACCGCCCGTCGCTACTACCGATTGAATGATCCAGTGAGGCTTTCGGACTGGCCCAGGAAGAGTGGCAACACTCATCTAGGGCCGGAAAGTTGTCCAAACTTGGTCATTTAGAGGAAGTAAAAGTCGTAACAAGGTTTCCGTAGGTGAACCTGCGGAAGGATCATTACCGAGTTCATGCCCTGAAAAGGGTAGATCTCCCACCCTTTGTATACCTTACCTTTGTTGCTTTGGCGGGCCGCCTAGCTACTGGCTTCGGCTGGTAAGTGCCCGCCAGAGGACCCAAAACCCTGAATTATTAGTGTCGTCTGAGTAAAATATTTAATATTTAAAACTTTCAACAACGGATCTCTTGGCTCTGGCATCGATGAAGAACGCAGCGAAATGCGATAAGTAATGTGAATTGCAGAATTCAGTGAATCATCGAATCTTTGAACGCACATTGCGCCCCTTGGTATTCCGAGGGGCATGCCTATTCGAGCGTCATTATCACCCCTCAAGCTTCAGCTTGGTGTTGAGGCCTGCTGTCAAGGCAGCCTCTAAAATCAGTGGCAGTGCTGTCAGGCTCTAAGCGTAGTAAAATTCATCGCTATAGACACCTGGTGGACACTCGCCAGAACCCCCCCATTTTTTAATGATTGACCTCGGATTAGGTAGGGATACCCGCTGAACTTAAGCATATCAATAAGCGGAGGAAAAGAAACCAACAGGGATTGCCTCAGTAACGGCGAGTGAAGCGGCAAAAGCTCAAATTTGAAATCTGGCTCTTTTAGGGTCCGAGTTGTAATTTGTAGAAGATGTTTCGGGTGTGGCTCCGGTTTAAGTTCTTTGGAATATTACATCATAGAGGGTGAGAATCCCGTATGTGACCGGCAGCCTCCGCCTATGTGAAACTCTTTCGACGAGTCGAGTTGTTTGGGAATGCAGCTCAAAATGGGAGGTATATTTCTTCTAAAGCTAAATATTGGCCAGAGACCGATAGCGCACAAGTAGAGTGATCGAAAGATGAAAAGCACTTTGGAAAGAGAGTTAAACAGTACGTGAAATTGTTGAAAGGGAAGCGCTTGCAACCAGACTTGCACGCAGTTGATCATCCGGTGTTCTCACCGGGGCACTCTGCTGCGTTCAGGCCAGCATCGGTTTCGGTGGTTGGATAAAGGCCTTGGGAATGTGGCTTCCTTCGGGGAGTGTTATAGCCCTCGGTGCAATGCAGCCTACCGGGACCGAGGACCGCGCTTCGGCTAGGATGCTGGCGTAATGGTTGTAAGCGACCCGTCTTGAAACACGGACCAAGGAGTCTAACATCTATGCGAGTGTTTGGGTGTTAAACCCATACGCGTAATGAAAGTGAACGGAGGTGAGAACCCTTAAGGGTGCATCATCGACCGGTCCTGATGTCTTCGGATGGATCTGAGTAAGAGCATAGCTGTTGGGACCCGAAAGATGGTGAACTATGCGTGAATAGGGTGAAGCCAGAGGAAACTCTGGTGGAGGCTCGCAGCGGTTCTGACGTGCAAATCGATCGTCAAATTTGCGCATAGGGGCGAAAGACTTATCGAACCATCTAGTAGCTGGTTCCTGCCGAAGTTTCCCTCAGGATAGCAGTGTTGAATTCAGTTTTATGAGGTAAAGCGAATGATTAGAGGCCTTGGGGTTGAAACAACCTTAACCTATTCTCAAACTTTAAATATGTAAGAAGTCCTTGTTACTTAATTGAACGTGGACATTCGAATGTACCAACACTAGTGGGCCATTTTTGGTAAGCAGAACTGGCGATGCGGGATGAACCGAACGTGAAGTTAAGGTGCCGGAATATACGCTCATCAGACACCACAAAAGGTGTTAGTTCATCTAGACAGCAGGACGGTGGCCATGGAAGTCGGAATCCGCTAAGGAATGTGTAACAACTCACCTGCCGAATGAACTAGCCCTGAAAATGGATGGCGCTTAAGCGTATTACCCATACTTCACCGCCAGGGTAGAAACGATGCCCTGGCGAGTAGGCAGGCGTGGAGGTCAGTGACGAAGCCTTGGGGGTGACCCCGGGTAGAACGGCCTCTAGTGCAGATCTTGGTGGTAGTAGCAAATACTCAAATGAGAACTTTGAGGACTGAAGTGGGGAAAGGTTCCATGTGAACAGCAGTTGGACATGGGTTAGTCGATCCTAAGCGATAGGGAAACTCCGTTTTAAATGTGCACTTGTGCACTATCACGCGAAAGGGAAGCCGGTTAATATTCCGGCACCTGGATTTGGATTCTCCACGGCAACGTAACTGAACGCGGAGACGACGGCGGGGGCCCTGGGAAGAGTTCTCTTTTCTTCTTAACAGCCTATCACCCTGAAATCGGTTTGTCCGGAGCTAGGGTTTAATGGTTGGTAGAGCCTGACACCTTTGTCAGGTCCGGTGCGCTCTCGACGTCCCTTGAAAATCCGCGGGAAGAAATAGCTTTCAAGCCAGGTCGTACTCATAACCGCAGCAGGTCTCCAAGGTGAACAGCCTCTAGTTGATAGAACAATGTAGATAAGGGAAGTCGGCAAAATAGATCCGTAACTTCGGGAAAAGGATTGGCTCTAAGGGTTGGGTACGTTGGGCCTTAGGTGGACGTCTCTGGAGCAGGTCGGCACTAGCCTCACGGCCGGCGCCTTTCAGCATCGGGGTACTGACGCCTTTGGCAGGCTTCGGCCGTCCGGCGTACAATTAACAACCAACTTAGAACTGGTACGGACAAGGGGAATCTGACTGTCTAATTAAAACATAGCATTGCGATGGCCAGAAAGTGGTGTTGACGCAATGTGATTTCTGCCCAGTGCTCTGAATGTCAAAGTGAAGTAATTCAACCAAGCGCGGGTAAACGGCGGGAGTAACTATGACTCTCTTAAGGTAGCCAAATGCCTCGTCATCTAATTAGTGACGCGCATGAATGGATTAACGAGATTCCCACTGTCCCTATCTACTATCTAGCGAAACCACAGCCAAGGGAACGGGCTTGGCAGAATCAGCGGGGAAAGAAGACCCTGTTGAGCTTGACTCTAGTTTGACATTGTGAAAAGACATAGGGGGTGTAGAATAGGTGGGAGCGCAAGCGCCGGTGAAATACCACTACCCTTATCGTTTTTTTACTTATTCAATAAAGCGGAACTGGGTGTCAAAGCCCAACTTCTAGCATTAAGGTCCTTCGCGGGCTGATCCGGGTTGAAGACATTGTCAGGTGGGGAGTTTGGCTGGGGCGGCACATCTGTTAAACCATAACGCAGGTGTCCTAAGGGGGACTCATGGAGAACAGAAATCTCCAGTAGAACAAAAGGGTAAAAGTCCCCTTGATTTTGATTTTCAGTGTGAATACAAACCATGAAAGTGTGGCCTATCGATCCTTTAGTCCCTCGAAATTTGAGGCTAGAGGTGCCAGAAAAGTTACCACAGGGATAACTGGCTTGTGGCAGCCAAGCGTTCATAGCGACGTTGCTTTTTGATCCTTCGATGTCGGCTCTTCCTATCATACCGAAGCAGAATTCGGTAAGCGTTGGATTGTTCACCCACTAATAGGGAACGTGAGCTGGGTTTAGACCGTCGTGAGACAGGTTAGTTTTACCCTACTGATGACCGTCACCGCAATGGTAATTGAGCTTAGTACGAGAGGAACCGCTCATTCAGATAATTGGTTTTGCGGC</v>
      </c>
      <c r="Y11" t="str">
        <f t="shared" si="2"/>
        <v>SH999510.vgFU_EU883431_refs@k__Fungi;p__Ascomycota;c__Leotiomycetes;o__Helotiales;f__Incertae sedis;g__Tetracladium;s__Tetracladium breve</v>
      </c>
    </row>
    <row r="12" spans="1:25">
      <c r="A12"/>
      <c r="B12" s="1"/>
      <c r="C12" s="2" t="s">
        <v>217</v>
      </c>
      <c r="D12" s="2" t="s">
        <v>1511</v>
      </c>
      <c r="E12" s="1"/>
      <c r="H12" s="9"/>
      <c r="I12" s="6"/>
      <c r="J12" s="1" t="s">
        <v>1170</v>
      </c>
      <c r="K12" s="1" t="s">
        <v>1515</v>
      </c>
      <c r="L12" t="s">
        <v>1519</v>
      </c>
      <c r="M12" s="57"/>
      <c r="N12" s="4"/>
      <c r="O12" t="s">
        <v>975</v>
      </c>
      <c r="P12" t="s">
        <v>980</v>
      </c>
      <c r="Q12" t="s">
        <v>594</v>
      </c>
      <c r="R12" t="s">
        <v>595</v>
      </c>
      <c r="S12" t="s">
        <v>981</v>
      </c>
      <c r="V12" s="61">
        <v>999511</v>
      </c>
      <c r="W12" s="13" t="str">
        <f t="shared" si="0"/>
        <v>SH999511.vgFU_EU883432_refs</v>
      </c>
      <c r="X12" s="12" t="str">
        <f t="shared" si="1"/>
        <v>&gt;SH999511.vgFU_EU883432_refs#AGCATCTATACTGTGAAACTGCGAATGGCTCATTAAATCAGTTATCGTTTATTTGATAGTACCTTACTACTTGGATAACCGTGGTAATTCTAGAGCTAATACATGCTAAAAACCCCGACTTTTGGAGGGGTGTATTTATTAGATAAAAAACCAATGCCCTTCGGGGCTCCTTGGTGATTCATAATAACTTAACGAATCGCATGGCCTTGTGCCGGCGATGGTTCATTCAAATTTCTGCCCTATCAACTTTCGATGGTTAGGTCTTGGCTAACCATGGTTTCAACGGGTAACGGGGAATTAGGGTTCTATTCCGGAGAGTGAGCCTGAGAAACGGCTAACACATCCAAGGAAGGCAGCAGGCGCGCAAATTACCCAATCCCGACACGGGGAGGTAGTGACAATAAATACTGATCCAGGGCTCTTTTGGGTCTTGGAATTGGAATGAGTACAATTTAAATCCCTTAACGAGGAACAATTGGAGGGCAAGTCTGGTGCCAGCAGCCGCGGTAATTCCAGCTCCAATAGCGTATATTAAAGTTGTTGCAGTTAAAAAGCTCGTAGTTGAACCTTGGGTCTGGCTGGCCGGTCCGCCTCACCGCGTGTACTGGTCCGGCCGGACCTTTCCTTCTGGGGAATCGCATGCCCTTCACTGGGTGTGTCGAGGATCCAGGACTTTTACTTTGAAAAAATTAGAGTGTTCAAAGCAGGCCTATGCTCGAATACATTAGCATGGAATAATAGAATAGGACGTGTGGTTCTATTTTGTTGGTTTCTAGGACCGCCGTAATGATTAATAGGGATAGTCGGGGGCATCAGTATTCAATTGTCAGAGGTGAAATTCTTGGATTTATTGAAGACTAACTACTGCGAAAGCATTTGCCAAGGATGTTTTCATTAATCAGTGAACGAAAGTTAGGGGATCGAAGACGATCAGATACCGTCGTAGTCTTAACCATAAACTATGCCGACTAGGGATCGGGCGATGTTACTTTTTTGACTCGCTCGGCACCTTACGAGAAATCAAAGTCTTTGGGTTCTGGGGGGAGTATGGTCGCAAGGCTGAAACTTAAAGAAATTGACGGAAGGGCACCACCAGGAGTGGAGCCTGCGGCTTAATTTGACTCAACACGGGGAAACTCACCAGGTCCAGACACAATAAGGATTGACAGATTGAGAGCTCTTTCTTGATTTTGTGGGTGGTGGTGCATGGCCGTTCTTAGTTGGTGGAGTGATTTGTCTGCTTAATTGCGATAACGAACGAGACTTTGACTTTTAAATAGCTAGGCTAGCTTTGGCTGGTCGCTGGCTTCTTAGAAGGACTATTTGCTCAAGCAAATGGAAGTGCGAAGCAATAACAGGTCTGTGATGCCCTTTGATGTTCTGGGCCGCACGCGCGCTACACTGACAGAGCCAACGAGTTCTTCCTTAGCCGAAAGGTTTGGGTAATCTTGTTAAACTCTGTCGTGCTGGGGATAGAGCATTGCAATTATTGCTCTTCAACGAGGAATTCCTAGTAAGCGCAAGTCATCAGCTTGCGCTGATTACGTCCCTGCCCTTTGTACACACCGCCCGTCGCTACTACCGATTGAATGATTCAGTGAGGCTTTCGGACTGGCCCAGGAAGAGTGGCAACACTCATCTAGGGCCGGAAAGTTGTCCAAACTTGGTCATTTAGAGGAAGTAAAAGTCGTAACAAGGTTTCCGTAGGTGAACCTGCGGAAGGATCATTACCGAGTTCATGCCCTTACGGGTAGATCTCCCACCCTTTGTATACTATACCTTTGTTGCTTTGGCGGGCCGCCTAGCTACTGGCTTCGGCTGGTATGTGCCCGCCAGAGGACCCAAAACCCTGAATTATTAGTGTCGTCTGAGTAAAATATTTAATATTTAAAACTTTCAACAACGGATCTCTTGGCTCTGGCATCGATGAAGAACGCAGCGAAATGCGATAAGTAATGTGAATTGCAGAATTCAGTGAATCATCGAATCTTTGAACGCACATTGCGCCCCTTGGTATTCCGAGGGGCATGCCTATTCGAGCGTCATTATCACCCCTCAAGCCTAGCTTGGTGTTGAGGCCTGCTGTCAAGGCAGCCTCTAAAATCAGTGGCAGTGCTGTCAGGCTCTAAGCGTAGTAAATCTAATCGCTATAGACACCTGGTGGACACTCGCCAGAACCCCCCCATTTTTTAATGATTGACCTCGGATTAGGTAGGGATACCCGCTGAACTTAAGCATATCAATAAGCGGAGGAAAAGAAACCAACAGGGATTGCCTCAGTAACGGCGAGTGAAGCGGCAAAAGCTCAAATTTGAAATCTGGCTCTTTTAGGGTCCGAGTTGTAATTTGTAGAAGATGTTTCGGGTGTGGCTCCGGTTTAAGTTCTTTGGAATATTACATCATAGAGGGTGAGAATCCCGTATGTGACCGGCAGCCTTCGCCTATGTGAAACTCTTTCGACGAGTCGAGTTGTTTGGGAATGCAGCTCAAAATGGGAGGTATATTTCTTCTAAAGCTAAATATTGGCCAGAGACCGATAGCGCACAAGTAGAGTGATCGAAAGATGAAAAGCACTTTGGAAAGAGAGTTAAACAGTACGTGAAATTGTTGAAAGGGAAGCGCTTGCAACCAGACTTGCACGCAGTTGATCATCCGGTGTTCTCACCGGGGCACTCTGCTGCGTTCAGGCCAGCATCGGTTTTGGTGGTTGGATAAAGGCCTTGGGAATGTGGCTTCCTTCGGGGAGTGTTATAGCCCTCGGTGCAATGCAGCCTACCGGGACCGAGGACCGCGCTTCGGCTAGGATGCTGGCGTAATGGTTGTAAGCGACCCGTCTTGAAACACGGACCAAGGAGTCTAACATCTATGCGAGTGTTTGGGTGTTAAACCCATACGCGTAATGAAAGTGAACGGAGGTGAGAACCCTTAAGGGTGCATCATCGACCGGTCCTGATGTCTTCGGATGGATCTGAGTAAGAGCATAGCTGTTGGGACCCGAAAGATGGTGAACTATGCGTGAATAGGGTGAAGCCAGAGGAAACTCTGGTGGAGGCTCGCAGCGGTTCTGACGTGCAAATCGATCGTCAAATTTGCGCATAGGGGCGAAAGACTTATCGAACCATCTAGTAGCTGGTTCCTGCCGAAGTTTCCCTCAGGATAGCAGTGTTGAATTCAGTTTTATGAGGTAAAGCGAATGATTAGAGGCCTTGGGGTTGAAACAACCTTAACCTATTCTCAAACTTTAAATATGTAAGAAGTCCTTGTTACTTAATTGAACGTGGACATTCGAATGTACCAACACTAGTGGGCCATTTTTGGTAAGCAGAACTGGCGATGCGGGATGAACCGAACGTGAAGTTAAGGTGCCGGAATATACGCTCATCAGACACCACAAAAGGTGTTAGTTCATCTAGACAGCAGGACGGTGGCCATGGAAGTCGGAATCCGCTAAGGAATGTGTAACAACTCACCTGCCGAATGAACTAGCCCTGAAAATGGATGGCGCTTAAGCGTATTACCCATACTTCACCGCCAGGGTAGAAACGATGCCCTGGCGAGTAGGCAGGCGTGGAGGTCAGTGACGAAGCCTTGGGGGTGACCCCGGGTAGAACGGCCTCTAGTGCAGATCTTGGTGGTAGTAGCAAATACTCAAATGAGAACTTTGAGGACTGAAGTGGGGAAAGGTTCCATGTGAACAGCAGTTGGACATGGGTTAGTCGATCCTAAGCGATAGGGAAACTCCGTTTTAAATGTGCACTTGTGCACTATCACGCGAAAGGGAAGCCGGTTAATATTCCGGCACCTGGATTTGGATTCTCCACGGCAACGTAACTGAACGCGGAGACGACGGCGGGGGCCCTGGGAAGAGTTCTCTTTTCTTCTTAACAGCCTATCACCCTGAAATCGGTTTGTCCGGAGCTAGGGTTTAATGGTTGGTAGAGCCTGACACCTTTGTCAGGTCCGGTGCGCTCTCGACGTCCCTTGAAAATCCGCGGGAAGAAATAGCTTTCAAGCCAGGTCGTACTCATAACCGCAGCAGGTCTCCAAGGTGAACAGCCTCTAGTTGATAGAACAATGTAGATAAGGGAAGTCGGCAAAATAGATCCGTAACTTCGGGAAAAGGATTGGCTCTAAGGGTTGGGTACGTTGGGCCTTAGGTGGACGTCTCTGGAGCAGGTCGGCACTAGCCTCACGGCCGGCGCCTTTCAGCATCGGGGTACTGACGCCTTTGGCAGGCTTCGGCCGTCCGGCGTACAATTAACAACCAACTTAGAACTGGTACGGACAAGGGGAATCTGACTGTCTAATTAAAACATAGCATTGCGATGGCCAGAAAGTGGTGTTGACGCAATGTGATTTCTGCCCAGTGCTCTGAATGTCAAAGTGAAGTAATTCAACCAAGCGCGGGTAAACGGCGGGAGTAACTATGACTCGACGGTGCAAATATACACTGTTCGCATAAGAGGGTCATCAGAGCGGCGTCTAAGGCGTCTGCTAGTGGGCTCTGTTCGCAGGGCCTGCCACACTGTCAAATTGCGGGGAGTCCCTTAAGCCTCAGCTACCGCAGCCAGCCCGAAAGGGCGGTGCGCACCAGGGTAATAACCTCGGGGATGGTAATAACGCTGAGGATTGGGTGACCTGCAGCCAACTCCTTCCGGCCCTCGGGCCAAAGGACGCAGTTCAACGACTAGACGGCGGTGGGTCCCACACGGGGCTTAAGATATAGTCTACACGCGTGCCGAAAGGACGTGCTTGTGCTCTTAAGGTAGCCAAATGCCTCGTCATCTAATTAGTGACGCGCATGAATGGATTAACGAGATTCCCACTGTCCCTATCTACTATCTAGCGAAACCACAGCCAAGGGAACGGGCTTGGCAGAATCAGCGGGGAAAGAAGACCCTGTTGAGCTTGACTCTAGTTTGACATTGTGAAAAGACATAGGGGGTGTAGAATAGGTGGGAGCGCAAGCGCCGGTGAAATACCACTACCCTTATCGTTTTTTTACTTATTCAATAAAGCGGAACTGGGTGTCAAAGCCCAACTTCTAGCATTAAGGTCCTTCGCGGGCTGATCCGGGTTGAAGACATTGTCAGGTGGGGAGTTTGGCTGGGGCGGCACATCTGTTAAACCATAACGCAGGTGTCCTAAGGGGGACTCATGGAGAACAGAAATCTCCAGTAGAACAAAAGGGTAAAAGTCCCCTTGATTTTGATTTTCAGTGTGAATACAAACCATGAAAGTGTGGCCTATCGATCCTTTAGTCCCTCGAAATTTGAGGCTAGAGGTGCCAGAAAAGTTACCACAGGGATAACTGGCTTGTGGCAGCCAAGCGTTCATAGCGACGTTGCTTTTTGATCCTTCGATGTCGGCTCTTCCTATCATACCGAAGCAGAATTCGGTAAGCGTTGGATTGTTCACCCACTAATAGGGAACGTGAGCTGGGTTTAGACCGTCGTGAGACAGGTTAGTTTTACCCTACTGATGACCGTCACCGCAATGGTAATTCAGCTTAGTACGAGAGGAACCGCTGATTCAGATAATTGGTTTTGCGGCT</v>
      </c>
      <c r="Y12" t="str">
        <f t="shared" si="2"/>
        <v>SH999511.vgFU_EU883432_refs@k__Fungi;p__Ascomycota;c__Leotiomycetes;o__Helotiales;f__Incertae sedis;g__Tetracladium;s__Tetracladium furcatum</v>
      </c>
    </row>
    <row r="13" spans="1:25">
      <c r="A13"/>
      <c r="B13" s="1"/>
      <c r="C13" s="2" t="s">
        <v>162</v>
      </c>
      <c r="D13" s="2" t="s">
        <v>20</v>
      </c>
      <c r="E13" s="1"/>
      <c r="H13" s="9"/>
      <c r="I13" s="6"/>
      <c r="K13" s="1" t="s">
        <v>1520</v>
      </c>
      <c r="L13" t="s">
        <v>1521</v>
      </c>
      <c r="M13" s="57"/>
      <c r="N13" s="4"/>
      <c r="O13" t="s">
        <v>975</v>
      </c>
      <c r="P13" t="s">
        <v>980</v>
      </c>
      <c r="Q13" t="s">
        <v>593</v>
      </c>
      <c r="R13" t="s">
        <v>985</v>
      </c>
      <c r="S13" t="s">
        <v>1627</v>
      </c>
      <c r="V13" s="61">
        <v>999512</v>
      </c>
      <c r="W13" s="13" t="str">
        <f t="shared" si="0"/>
        <v>SH999512.vgFU_GQ152143_refs</v>
      </c>
      <c r="X13" s="12" t="str">
        <f t="shared" si="1"/>
        <v>&gt;SH999512.vgFU_GQ152143_refs#TTCCGTAGGTGAACCTGCGGAAGGATCATTACCGTGGGGATTCGTCCCCATTGAGATAGCACCCTTTGTTTATGAGTACCCTGTTTCCTCGGCGGGCTTGCCCGCCGCTAGGACCTTTAAAACCCTTTGTAGTAGCAGTATCTTCAGTTAAAACAAAATTATTAAAACTTTCAACAACGGATCTCTTGGTTCTGGCATCGATGAAGAACGCAGCGAAATGCGATAAGTAGTGTGAATTGCAGAATTCAGTGAATCATCGAATCTTTGAACGCACATTGCGCCCTTCGGTATTCCGTTGGGCATGCCTGTTCGAGCGTCATTTAAACCTTCAAGCTCTGCTTGGTGTTGGGTGTTTGTTCCGCCTAGTGCGTGGACTCGCCTTAAATTCATTGGCAGCCGGTAAGTTGGCTTCGTGCGCAGCACATTGTGTCGCGATCCAGTTTACCTCCTTCCATCAAGCCTCTTTTTTACTTTGACCTCGGATCAGGTAGGGATACCCGCTGAACTTAAGCATATCAATAAGCGGAG</v>
      </c>
      <c r="Y13" t="str">
        <f t="shared" si="2"/>
        <v>SH999512.vgFU_GQ152143_refs@k__Fungi;p__Ascomycota;c__Dothideomycetes;o__Pleosporales;f__Pleomassariaceae;g__Clavariopsis;s__Clavariopsis aquatica</v>
      </c>
    </row>
    <row r="14" spans="1:25">
      <c r="A14"/>
      <c r="B14" s="1"/>
      <c r="C14" s="2" t="s">
        <v>28</v>
      </c>
      <c r="D14" s="2" t="s">
        <v>260</v>
      </c>
      <c r="E14" s="1"/>
      <c r="H14" s="9"/>
      <c r="I14" s="6"/>
      <c r="K14" t="s">
        <v>1531</v>
      </c>
      <c r="L14" t="s">
        <v>1533</v>
      </c>
      <c r="M14" s="57"/>
      <c r="N14" s="4"/>
      <c r="O14" t="s">
        <v>975</v>
      </c>
      <c r="P14" t="s">
        <v>980</v>
      </c>
      <c r="Q14" t="s">
        <v>594</v>
      </c>
      <c r="R14" t="s">
        <v>595</v>
      </c>
      <c r="S14" t="s">
        <v>1013</v>
      </c>
      <c r="V14" s="61">
        <v>999513</v>
      </c>
      <c r="W14" s="13" t="str">
        <f t="shared" si="0"/>
        <v>SH999513.vgFU_KC834040_refs</v>
      </c>
      <c r="X14" s="12" t="str">
        <f t="shared" si="1"/>
        <v>&gt;SH999513.vgFU_KC834040_refs#GGTGGTTCGCCTGCGAATTCAGTCTGCTTAGCAGGCAACATCTCTACTGTGCTAGAAATTACAATAGTATTACTAGCAGCCTGCTTTAGCAGGTTCACAGATCAAATAGAGGTGGCCCTTTAGGGGTTAAGATATGATCGATTTGATGCTGAGACAGCATTTTTAAAATGGAACCTGCGGAAGGATCATTAAAGAGTATAGAGACTTCGGTCTACTACTCCACCCTTTGTTTACAATACCATTGTTGCTTTGGCAGGCCCGTCGCAAGACAACCGGCTTTGGCTGGTCAGTGCCTGCCAGAGGACCTAAAACTCATGTTTATATTATTGTCTGAGTACTATATAATAGTTAAAACTTTCAACAACGGATCTCTTGGTTCTGGCATCGATGAAGAACGCAGCGAAATGCGATAAGTAATGTGAATTGCAGAATTCAGTGAATCATCGAATCTTTGAACGCACATTGCGCCCTCTGGTATTCCGGGGGGCATGCCTGTTCGAGCGTCATTACAACCCTCAAGCTCTGCTTGGTATTAGGCTCCACCCTTAGGGGCGGGCTTTAAAATCAGTGGCGGTGCCATTCGGCTTCAAGCGTAGTAATTTTCTCGCTTTGGAGGACCGGGTGTGTGTTTGCCAATAACCCCATATTTTTTAAAGGTTGACCTCGGATCAGGTAGGG</v>
      </c>
      <c r="Y14" t="str">
        <f t="shared" si="2"/>
        <v>SH999513.vgFU_KC834040_refs@k__Fungi;p__Ascomycota;c__Leotiomycetes;o__Helotiales;f__Leotiaceae;g__Alatospora;s__Alatospora constricta</v>
      </c>
    </row>
    <row r="15" spans="1:25">
      <c r="A15" s="13"/>
      <c r="B15" s="1"/>
      <c r="C15" s="2" t="s">
        <v>28</v>
      </c>
      <c r="D15" s="2" t="s">
        <v>1530</v>
      </c>
      <c r="E15" s="1"/>
      <c r="H15" s="9"/>
      <c r="I15" s="6"/>
      <c r="K15" t="s">
        <v>1532</v>
      </c>
      <c r="L15" t="s">
        <v>1534</v>
      </c>
      <c r="M15" s="57"/>
      <c r="N15" s="4"/>
      <c r="O15" t="s">
        <v>975</v>
      </c>
      <c r="P15" t="s">
        <v>980</v>
      </c>
      <c r="Q15" t="s">
        <v>594</v>
      </c>
      <c r="R15" t="s">
        <v>595</v>
      </c>
      <c r="S15" t="s">
        <v>1013</v>
      </c>
      <c r="V15" s="61">
        <v>999514</v>
      </c>
      <c r="W15" s="13" t="str">
        <f t="shared" si="0"/>
        <v>SH999514.vgFU_KC834041_refs</v>
      </c>
      <c r="X15" s="12" t="str">
        <f t="shared" si="1"/>
        <v>&gt;SH999514.vgFU_KC834041_refs#AGAGGAAGTAAAAGTCGTAACAAGGTTTCCGTAGGTGAACCTGCGGAAGGATCATTAAAGAGTTTAGAGACTTCGGTCTACTACTCCACCCTTTGTTTACAATACCATTGTTGCTTTGGCAGGCCCGTCGTAAGACAACCGGCTTCGGCTGGTCAGTGCCTGCCAGAGGACCTAAAACTCATGTTTATATTATTGTCTGAGTACTATATAATAGTTAAAACTTTCAACAACGGATCTCTTGGTTCTGGCATCGATGAAGAACGCAGCGAAATGCGATAAGTAATGTGAATTGCAGAATTCAGTGAATCATCGAATCTTTGAACGCACATTGCGCCCTCTGGTATTCCGGGGGGCATGCCTGTTCGAGCGTCATTACAACCCTCAAGCTCTGCTTGGTATTAGGCTTCACCCTTAGGGGCGGGCCTTAAAATCAGTGGCGGTGCCATCCGGCTTCAAGCGTAGTAATTTTCTCGCTTTGGAGGACCGGGTGTGTGTTTGCCAATAACCCCAATATTTTTAAAGGTTGACCTCGGATCAGGTAGGGATACCCGCTGAACTTAAGCATATC</v>
      </c>
      <c r="Y15" t="str">
        <f t="shared" si="2"/>
        <v>SH999514.vgFU_KC834041_refs@k__Fungi;p__Ascomycota;c__Leotiomycetes;o__Helotiales;f__Leotiaceae;g__Alatospora;s__Alatospora flagellata</v>
      </c>
    </row>
    <row r="16" spans="1:25">
      <c r="A16" s="13"/>
      <c r="B16" s="1"/>
      <c r="C16" s="2" t="s">
        <v>102</v>
      </c>
      <c r="D16" s="2" t="s">
        <v>1539</v>
      </c>
      <c r="E16" s="1"/>
      <c r="H16" s="9"/>
      <c r="I16" s="6"/>
      <c r="K16" s="1" t="s">
        <v>1537</v>
      </c>
      <c r="L16" t="s">
        <v>1538</v>
      </c>
      <c r="M16" s="57"/>
      <c r="N16" s="4"/>
      <c r="O16" t="s">
        <v>975</v>
      </c>
      <c r="P16" t="s">
        <v>980</v>
      </c>
      <c r="Q16" t="s">
        <v>594</v>
      </c>
      <c r="R16" t="s">
        <v>595</v>
      </c>
      <c r="S16" s="1" t="s">
        <v>984</v>
      </c>
      <c r="V16" s="61">
        <v>999515</v>
      </c>
      <c r="W16" s="13" t="str">
        <f t="shared" si="0"/>
        <v>SH999515.vgFU_KC834044_refs</v>
      </c>
      <c r="X16" s="12" t="str">
        <f t="shared" si="1"/>
        <v>&gt;SH999515.vgFU_KC834044_refs#AAGTAAAAGTCGTAACAAGGTTTCCGTAGGTGAACCTGCGGAAGGATCATTACAGTGTTCCCTGCCCTTCGGGGTAGGATCGCCACCCTTGATTATTTATGAGTGTTGCTTTGGCGGGCCTCGCGGCCTGGCCGCGCCCCGGCTCCGGCGGGGGAGCGCCCGCCAGAGGATCTTACAAACCTGATTATTAGTGTCGTCTGAGTACTATATAATAGTTAAAACTTTCAACAACGGATCTCTTGGTTCTGGCATCGATGAAGAACGCAGCGAAATGCGATAAGTAATGTGAATTGCAGAATTCAGTGAATCATCGAATCTTTGAACGCACATTGCGCCCCGTGGTATTCCGCGGGGCATGCCTGTTCGAGCGTCATTATGACCAATCCCGTTCGCGGGGTCTTGGGCACCGCCGCCTGGCGGGCCTTAAAACCAGTGGCGGTACGGCCGGGCTCTGAGCGTAGTAAATCTTCTCGCTATAGGGTCCCGGGCGGCACTAGCCAGCAACCCCCAATCTTTCACAGGTTGACCTCGGATCAGGTAGGGATACCCGCTGAACTTAAGCATATCAATAAGCGGAGGAAAAGAAATCAAAC</v>
      </c>
      <c r="Y16" t="str">
        <f t="shared" si="2"/>
        <v>SH999515.vgFU_KC834044_refs@k__Fungi;p__Ascomycota;c__Leotiomycetes;o__Helotiales;f__Helotiaceae;g__Filosporella;s__Filosporella cf._annelidica</v>
      </c>
    </row>
    <row r="17" spans="1:25">
      <c r="A17" s="13"/>
      <c r="B17" s="1"/>
      <c r="C17" s="2" t="s">
        <v>102</v>
      </c>
      <c r="D17" s="2" t="s">
        <v>126</v>
      </c>
      <c r="E17" s="1"/>
      <c r="H17" s="9"/>
      <c r="I17" s="6"/>
      <c r="K17" s="1" t="s">
        <v>1540</v>
      </c>
      <c r="L17" t="s">
        <v>1541</v>
      </c>
      <c r="M17" s="57"/>
      <c r="N17" s="4"/>
      <c r="O17" t="s">
        <v>975</v>
      </c>
      <c r="P17" t="s">
        <v>980</v>
      </c>
      <c r="Q17" t="s">
        <v>594</v>
      </c>
      <c r="R17" t="s">
        <v>595</v>
      </c>
      <c r="S17" s="1" t="s">
        <v>984</v>
      </c>
      <c r="V17" s="61">
        <v>999516</v>
      </c>
      <c r="W17" s="13" t="str">
        <f t="shared" si="0"/>
        <v>SH999516.vgFU_KC834054_refs</v>
      </c>
      <c r="X17" s="12" t="str">
        <f t="shared" si="1"/>
        <v>&gt;SH999516.vgFU_KC834054_refs#TGTAACAAGGTTTCCGTAGGTGAACCTGCGGAAGGATCATTAAAATTTAGAGCGGGGCTCCGGCCCCGGCACTAAAACCCTGTGTTAACGTACCTTTGTTGCTTTGGCAGGCCGCGGCCTCCGCTACGGGCCCGCGCTCGTATGCGCCTGCCAGAGGACCCAACTCTTGTTTCTAGTGATGTCTGAGTACTATTAAATAGTTAAAACTTTCAACAACGGATCTCTTGGTTCTGGCATCGATGAAGAACGCAGCGAAATGCGATAAGTAATGTGAATTGCAGAATTCAGTGAATCATCGAATCTTTGAACGCACATTGCGCCCGCTGGTATTCCGGCGGGCATGCCTGTTCGAGCGTCATTATGACCAACTCACGCTCCGCGTGGTCTTGGGGTCCGCTGCCTCGGCGGCCCCTAAACGCAGTGGCGGTGCCGTGCGGCTCTCAGCGTAGTAATACTTCTCGCTACAGGGTCCGGACGGTGCTGGCCAGCAACCCCAACTTCTTTAGGTTGACCTCGGATCAGGTAGGGATACCCGCTGAACTTAAGCATATCAATAAGCGGAGGAAAAGAAAACCAACCA</v>
      </c>
      <c r="Y17" t="str">
        <f t="shared" si="2"/>
        <v>SH999516.vgFU_KC834054_refs@k__Fungi;p__Ascomycota;c__Leotiomycetes;o__Helotiales;f__Helotiaceae;g__Filosporella;s__Filosporella versimorpha</v>
      </c>
    </row>
    <row r="18" spans="1:25">
      <c r="A18" s="13"/>
      <c r="B18" s="1"/>
      <c r="C18" s="2" t="s">
        <v>31</v>
      </c>
      <c r="D18" s="2" t="s">
        <v>41</v>
      </c>
      <c r="E18" s="1"/>
      <c r="H18" s="9"/>
      <c r="I18" s="6"/>
      <c r="K18" s="1" t="s">
        <v>1542</v>
      </c>
      <c r="L18" t="s">
        <v>1543</v>
      </c>
      <c r="M18" s="57"/>
      <c r="N18" s="4"/>
      <c r="O18" t="s">
        <v>975</v>
      </c>
      <c r="P18" t="s">
        <v>980</v>
      </c>
      <c r="Q18" t="s">
        <v>594</v>
      </c>
      <c r="R18" t="s">
        <v>595</v>
      </c>
      <c r="S18" s="1" t="s">
        <v>984</v>
      </c>
      <c r="V18" s="61">
        <v>999517</v>
      </c>
      <c r="W18" s="13" t="str">
        <f t="shared" si="0"/>
        <v>SH999517.vgFU_AY148104_refs</v>
      </c>
      <c r="X18" s="12" t="str">
        <f t="shared" si="1"/>
        <v>&gt;SH999517.vgFU_AY148104_refs#CATTACAGAGTTCATGCCCTAACGGGTAGATCTCCCACCCTTGAATACTATACCTTAGTTGCTTTGGCAGGCCGTGGAAACACCATGGGCTCCGGCTTATGTGTGCCTGCCAGGGGAATCAAAATTCTGTTTTTAGTGATGTCTGAGTACTATATAATAGTTAAAACTTTCAACAACGGATCTCTTGGTTCTGGCATCGATGAAGAACGCACGCAAATGCGATTAAGTAATGTGAATTGCAGAATTCAGTGAATCATCGAATCTTTGAACGCACATTGCGCCCGTGGTATTCCGCGGGGCATGCCTGTTCGAGCGTCATTTCAACCAATCAAGCCTCGGCTTGGTATTGGGGCCTGCGCCTGCGCAGCCCTTAAACCCAGTGGCGGTGCTATTGAGCTCTGAGCGTAGTAAATCTCCTCGCTATAGGGTCTCGGTAGTTGCTTGCCAACAACCCCAAATTCTTTCAGGTTGACTCGGATCAGGTAGGGATACCGCTGACTTAAGCATATCATA</v>
      </c>
      <c r="Y18" t="str">
        <f t="shared" si="2"/>
        <v>SH999517.vgFU_AY148104_refs@k__Fungi;p__Ascomycota;c__Leotiomycetes;o__Helotiales;f__Helotiaceae;g__Anguillospora;s__Anguillospora filiformis</v>
      </c>
    </row>
    <row r="19" spans="1:25">
      <c r="A19" s="13"/>
      <c r="B19" s="1"/>
      <c r="C19" s="2" t="s">
        <v>167</v>
      </c>
      <c r="D19" s="2" t="s">
        <v>168</v>
      </c>
      <c r="E19" s="1"/>
      <c r="H19" s="9"/>
      <c r="I19" s="6"/>
      <c r="K19" s="1" t="s">
        <v>1551</v>
      </c>
      <c r="L19" t="s">
        <v>1552</v>
      </c>
      <c r="M19" s="57"/>
      <c r="N19" s="4"/>
      <c r="O19" t="s">
        <v>975</v>
      </c>
      <c r="P19" t="s">
        <v>980</v>
      </c>
      <c r="Q19" t="s">
        <v>594</v>
      </c>
      <c r="R19" t="s">
        <v>595</v>
      </c>
      <c r="S19" t="s">
        <v>1013</v>
      </c>
      <c r="V19" s="61">
        <v>999518</v>
      </c>
      <c r="W19" s="13" t="str">
        <f t="shared" si="0"/>
        <v>SH999518.vgFU_KC834048_refs</v>
      </c>
      <c r="X19" s="12" t="str">
        <f t="shared" si="1"/>
        <v>&gt;SH999518.vgFU_KC834048_refs#GTAAAAAGGTGTAACAAGGTTTCCGTAGGTGAACCTGCGGAAGGATCATTACAGAGAACTTGCCCTTCGGGGTAGATCTCCCACCCTGTGTTTACGTTACCATTGTTGCTTTGACGGGCCCGTCCCTCGGGACCGCCGGCTCCGGCTGGCCCGTGCCCGTCAGAGGACCCAAAACTCTTGTTTAAACGTCGTCTGAGTACTATAGAATAGTTAAAACTTTCAACAACGGATCTCTTGGTTCTGGCATCGATGAAGAACGCAGCGAAATGCGATAAGTAATGTGAATTGCAGAATTCAGTGAATCATCGAATCTTTGAACGCACATTGCGCCCTCTGGTATTCCGGGGGGCATGCCTGTTCGAGCGTCATTACAACCCTCAAGCTCTGCTTGGTATTGGGTGCCGCCCCCCACGGGGCGCGCCTTAAAGACAGTGGCGGTGCCGTCCGGCTCCAAGCGTAGTAATTCTTCTCGCTCTGGAGGACCGGTCGTGTGCTTGCCAGCAACCCCCAATTTTTTCAGGTTGACCTCGGATCAGGTAGGGATACCCGCTGAACTTAAGCATATCAATAAGCGGAGGAAAAGAAAACCAA</v>
      </c>
      <c r="Y19" t="str">
        <f t="shared" si="2"/>
        <v>SH999518.vgFU_KC834048_refs@k__Fungi;p__Ascomycota;c__Leotiomycetes;o__Helotiales;f__Leotiaceae;g__Flagellospora;s__Flagellospora fusarioides</v>
      </c>
    </row>
    <row r="20" spans="1:25">
      <c r="A20" s="13" t="s">
        <v>1554</v>
      </c>
      <c r="B20" s="1"/>
      <c r="C20" s="2" t="s">
        <v>167</v>
      </c>
      <c r="D20" s="2" t="s">
        <v>202</v>
      </c>
      <c r="E20" s="1"/>
      <c r="H20" s="9"/>
      <c r="I20" s="6"/>
      <c r="K20" s="1" t="s">
        <v>1553</v>
      </c>
      <c r="L20" t="s">
        <v>1557</v>
      </c>
      <c r="M20" s="57"/>
      <c r="N20" s="4"/>
      <c r="O20" t="s">
        <v>975</v>
      </c>
      <c r="P20" t="s">
        <v>980</v>
      </c>
      <c r="Q20" t="s">
        <v>594</v>
      </c>
      <c r="R20" t="s">
        <v>595</v>
      </c>
      <c r="S20" t="s">
        <v>1013</v>
      </c>
      <c r="V20" s="61">
        <v>999519</v>
      </c>
      <c r="W20" s="13" t="str">
        <f t="shared" si="0"/>
        <v>SH999519.vgFU_KC834045_refs</v>
      </c>
      <c r="X20" s="12" t="str">
        <f t="shared" si="1"/>
        <v>&gt;SH999519.vgFU_KC834045_refs#GAAAAAGTCGTAACAAGGTTTCCGTAGGTGAACCTGCGGAAGGATCATTACAGAGAACTTGCCCTTCGGGGTAGATCTCCCACCCTGTGTTTACGTTACCATTGTTGCTTTGACGGGCCCGTCCCTCGGGACCGCCGGCTCCGGCTGGCCCGTGCCCGTCAGAGGACCCAAAACTCTTGTTTAAACGTCGTCTGAGTACTATATAATAGTTAAAACTTTCAACAACGGATCTCTTGGTTCTGGCATCGATGAAGAACGCAGCGAAATGCGATAAGTAATGTGAATTGCAGAATTCAGTGAATCATCGAATCTTTGAACGCACATTGCGCCCTCTGGTATTCCGGGGGGCATGCCTGTTCGAGCGTCATTACAACCCTCAAGCTCTGCTTGGTATTGGGTGCCGCCCCCCACGGGGCGCGCCTTAAAGACAGTGGCGGTGCCGTCCGGCTCCAAGCGTAGTAATTCTTCTCGCTCTGGAGGACCGGTCGTGTGCTTGCCAGCAACCCCCAATTTTTTCAGGTTGACCTCGGATCAGGTAGGGATACCCGCTGAACTTAAGCATATCAATAAGCGGAGGAAAAGAAACCAACCA</v>
      </c>
      <c r="Y20" t="str">
        <f t="shared" si="2"/>
        <v>SH999519.vgFU_KC834045_refs@k__Fungi;p__Ascomycota;c__Leotiomycetes;o__Helotiales;f__Leotiaceae;g__Flagellospora;s__Flagellospora curvula</v>
      </c>
    </row>
    <row r="21" spans="1:25">
      <c r="A21" s="13" t="s">
        <v>1555</v>
      </c>
      <c r="B21" s="1"/>
      <c r="C21" s="2" t="s">
        <v>167</v>
      </c>
      <c r="D21" s="2" t="s">
        <v>202</v>
      </c>
      <c r="E21" s="1"/>
      <c r="H21" s="9"/>
      <c r="I21" s="6"/>
      <c r="K21" s="1" t="s">
        <v>1558</v>
      </c>
      <c r="L21" t="s">
        <v>1559</v>
      </c>
      <c r="M21" s="57"/>
      <c r="N21" s="4"/>
      <c r="O21" t="s">
        <v>975</v>
      </c>
      <c r="P21" t="s">
        <v>980</v>
      </c>
      <c r="Q21" t="s">
        <v>594</v>
      </c>
      <c r="R21" t="s">
        <v>595</v>
      </c>
      <c r="S21" t="s">
        <v>1013</v>
      </c>
      <c r="V21" s="61">
        <v>999520</v>
      </c>
      <c r="W21" s="13" t="str">
        <f t="shared" si="0"/>
        <v>SH999520.vgFU_KC834050_refs</v>
      </c>
      <c r="X21" s="12" t="str">
        <f t="shared" si="1"/>
        <v>&gt;SH999520.vgFU_KC834050_refs#GAAAAAGTCGTAACAAAGGGTTTCCGTAGGGTGAACCTGCGGAAGGATCATTACAGAGAAACTTGCCCCTTCGGGGTAGATCTCCCACCCTGTGTTTACGTTACCATGTTGCTTTGACGGGCCCGTCCCTCGGGACCGCCGGCTCCGGCTGGCCCGTGCCCGTCAGAGGACCCAAAACTCTTGTTTAAACGTCGTCTGAGTACTATATAATAGTTAAAACTTTCAACAACGGATCTCTTGGTTCTGGCATCGATGAAGAACGCAGCGAAATGCGATAAGTAATGTGAATTGCAGAATTCAGTGAATCATCGAATCTTTGAACGCACATTGCGCCCTCTGGTATTCCGGGGGGCATGCCTGTTCGAGCGTCATTACAACCCTCAAGCTCTGCTTGGTATTGGGTGCCGCCCCCCACGGGGCGCGCCTTAAAGACAGTGGCGGTGCCGTCCGGCTCCAAGCGTAGTAATTCTTCTCGCTCTGGAGGACCGGTCGTGCGCTTGCCAGCAACCCCCAATTTTTCAGGTTGACCTCGGATCAGGTAGGGATACCCGCTG</v>
      </c>
      <c r="Y21" t="str">
        <f t="shared" si="2"/>
        <v>SH999520.vgFU_KC834050_refs@k__Fungi;p__Ascomycota;c__Leotiomycetes;o__Helotiales;f__Leotiaceae;g__Flagellospora;s__Flagellospora curvula</v>
      </c>
    </row>
    <row r="22" spans="1:25">
      <c r="A22" s="13"/>
      <c r="B22" s="1"/>
      <c r="C22" s="2" t="s">
        <v>167</v>
      </c>
      <c r="D22" s="2" t="s">
        <v>530</v>
      </c>
      <c r="E22" s="1"/>
      <c r="H22" s="9"/>
      <c r="I22" s="6"/>
      <c r="J22" s="1"/>
      <c r="K22" s="1" t="s">
        <v>1560</v>
      </c>
      <c r="L22" t="s">
        <v>1561</v>
      </c>
      <c r="M22" s="57"/>
      <c r="N22" s="4"/>
      <c r="O22" t="s">
        <v>975</v>
      </c>
      <c r="P22" t="s">
        <v>980</v>
      </c>
      <c r="Q22" t="s">
        <v>594</v>
      </c>
      <c r="R22" t="s">
        <v>595</v>
      </c>
      <c r="S22" t="s">
        <v>1013</v>
      </c>
      <c r="V22" s="61">
        <v>999521</v>
      </c>
      <c r="W22" s="13" t="str">
        <f t="shared" si="0"/>
        <v>SH999521.vgFU_KC834049_refs</v>
      </c>
      <c r="X22" s="12" t="str">
        <f t="shared" si="1"/>
        <v>&gt;SH999521.vgFU_KC834049_refs#AAAGTCGTAACAAGGTTTCCGTAGGTGAACCTGCGGAAGGATCATTAAAGAGTTTAGAGACTTCGGTCTACTATTCCACCCTTTGTTTACAATACCATTGTTGCTTTGGCAGGCCCGTCGCAAGACAACCGGCTTTGGCTGGTCAGTGTCTGCCAGAGGACCTAAAACTCATGTTTATATTATTGTCTGAGTACTATATAATAGTTAAAACTTTCAACAACGGATCTCTTGGTTCTGGCATCGATGAAGAACGCAGCGAAATGCGATAAGTAATGTGAATTGCAGAATTCAGTGAATCATCGAATCTTTGAACGCACATTGCGCCCTCTGGTATTCCGGGGGGCATGCCTGTTCGAGCGTCATTACAACCCTCAAGCTCTGCTTGGTATTAGGCTTCACCCTTAGGGGCGGGCTTTAAAATCAGTGGCGGTGCCATTCGGCTTCAAGCGTAGTAATTTTCTCGCTTTGGAGGACCGGCTGTGTGCTTGCCAACAACCCCAATTTTTTAAAGGTTGACCTCGGATCAGGTAGGGATACCCGCTGAACTTAAGCATATCAATAAGCGGAGGAAAAGAAACCAAC</v>
      </c>
      <c r="Y22" t="str">
        <f t="shared" si="2"/>
        <v>SH999521.vgFU_KC834049_refs@k__Fungi;p__Ascomycota;c__Leotiomycetes;o__Helotiales;f__Leotiaceae;g__Flagellospora;s__Flagellospora leucorhynchos</v>
      </c>
    </row>
    <row r="23" spans="1:25">
      <c r="A23" s="13"/>
      <c r="B23" s="1"/>
      <c r="C23" t="s">
        <v>1563</v>
      </c>
      <c r="D23" s="2" t="s">
        <v>1564</v>
      </c>
      <c r="E23" s="1"/>
      <c r="H23" s="9"/>
      <c r="I23" s="6"/>
      <c r="K23" s="1" t="s">
        <v>1565</v>
      </c>
      <c r="L23" t="s">
        <v>1566</v>
      </c>
      <c r="M23" s="57"/>
      <c r="N23" s="4"/>
      <c r="O23" t="s">
        <v>975</v>
      </c>
      <c r="P23" t="s">
        <v>980</v>
      </c>
      <c r="Q23" t="s">
        <v>594</v>
      </c>
      <c r="R23" t="s">
        <v>595</v>
      </c>
      <c r="S23" s="1" t="s">
        <v>998</v>
      </c>
      <c r="V23" s="61">
        <v>999522</v>
      </c>
      <c r="W23" s="13" t="str">
        <f t="shared" si="0"/>
        <v>SH999522.vgFU_KC834055_refs</v>
      </c>
      <c r="X23" s="12" t="str">
        <f t="shared" si="1"/>
        <v>&gt;SH999522.vgFU_KC834055_refs#GTCGTAACAAGGTTTCCGTAGGTGAACCTGCGGAAGGATCATTACAGAGTTCATGCCCTTACGGGTAGATCTCCCACCCTTGAATATTATACCTTCGTTGCTTTGGCAGGCCGTGGAAACACCACGGGCTTCGGCTTGTGTCGTGCCTGCCAGAGGAAACAAACTCTGTTTTTAGTGATGTCTGAGTACTATATAATAGTTAAAACTTTCAACAACGGATCTCTTGGTTCTGGCATCGATGAAGAACGCAGCGAAATGCGATAAGTAATGTGAATTGCAGAATTCAGTGAATCATCGAATCTTTGAACGCACATTGCGCCCCGTGGTATTCCGCGGGGCATGCCTGTTCGAGCGTCATTTCAACCCATCAAGCTTCTGCTTGGTCTTGGGGCTTGCGGTTTCGCAGCCTCTAAACTCAGTGGCGGTGCTATTGAGCTCTGAGCGTAGTAATTTTTCTCGCTATAGGGTCTCGGTGGTTACTTGCCAGCAACCCCCAATTTTTTCAGGTTGACCTCGGATCAGGTAGGGATACCCGCTGAACTTAAGCATATCAATAAGCGGA</v>
      </c>
      <c r="Y23" t="str">
        <f t="shared" si="2"/>
        <v>SH999522.vgFU_KC834055_refs@k__Fungi;p__Ascomycota;c__Leotiomycetes;o__Helotiales;f__Hyaloscyphaceae;g__Gyoerffyella;s__Gyoerffyella craginiformis</v>
      </c>
    </row>
    <row r="24" spans="1:25">
      <c r="A24" s="13"/>
      <c r="B24" s="1"/>
      <c r="C24" t="s">
        <v>1563</v>
      </c>
      <c r="D24" s="2" t="s">
        <v>1569</v>
      </c>
      <c r="E24" s="1"/>
      <c r="H24" s="9"/>
      <c r="I24" s="6"/>
      <c r="J24" s="1"/>
      <c r="K24" s="1" t="s">
        <v>1567</v>
      </c>
      <c r="L24" t="s">
        <v>1568</v>
      </c>
      <c r="M24" s="57"/>
      <c r="N24" s="4"/>
      <c r="O24" t="s">
        <v>975</v>
      </c>
      <c r="P24" t="s">
        <v>980</v>
      </c>
      <c r="Q24" t="s">
        <v>594</v>
      </c>
      <c r="R24" t="s">
        <v>595</v>
      </c>
      <c r="S24" s="1" t="s">
        <v>998</v>
      </c>
      <c r="V24" s="61">
        <v>999523</v>
      </c>
      <c r="W24" s="13" t="str">
        <f t="shared" si="0"/>
        <v>SH999523.vgFU_KC834061_refs</v>
      </c>
      <c r="X24" s="12" t="str">
        <f t="shared" si="1"/>
        <v>&gt;SH999523.vgFU_KC834061_refs#TGAACCTGCGGAAGGATCATTACAGAGTTCATGCCCTTACGGGTAGATCTCCCACCCTTGAATATTATACCTTAGTTGCTTTGGCAGGCCGTGGAAACACCATGGGCTTCGGCTCGTGTGTGCCTGCCAGAGGAAACAAACTCTGTTTTTAGTGATGTCTGAGTACTATATAATAGTTAAAACTTTCAACAACGGATCTCTTGGTTCTGGCATCGATGAAGAACGCAGCGAAATGCGATAAGTAATGTGAATTGCAGAATTCAGTGAATCATCGAATCTTTGAACGCACATTGCGCCCCGTGGTATTCCGCGGGGCATGCCTGTTCGAGCGTCATTTCAACCCATCAAGCTTCTGCTTGGTCTTGGGGCCTGCGGTTTCGCAGCCTCTAAACTCAGTGGCGGTGCTATTGAGCTCTGAGCGTAGTAATTTTTCTCGCTATAGGGTCTCGGTGGTTACTTGCCAACAACCCCCAATTTTTATCAGGTTGACCTCGGATCAGTAGGGATACCCGCTGAACTTAAGCATATCAATAAGC</v>
      </c>
      <c r="Y24" t="str">
        <f t="shared" si="2"/>
        <v>SH999523.vgFU_KC834061_refs@k__Fungi;p__Ascomycota;c__Leotiomycetes;o__Helotiales;f__Hyaloscyphaceae;g__Gyoerffyella;s__Gyoerffyella rotula</v>
      </c>
    </row>
    <row r="25" spans="1:25">
      <c r="A25" s="13"/>
      <c r="B25" s="1"/>
      <c r="C25" t="s">
        <v>1563</v>
      </c>
      <c r="D25" s="2" t="s">
        <v>1570</v>
      </c>
      <c r="E25" s="1"/>
      <c r="H25" s="9"/>
      <c r="I25" s="6"/>
      <c r="K25" s="1" t="s">
        <v>1571</v>
      </c>
      <c r="L25" t="s">
        <v>1572</v>
      </c>
      <c r="M25" s="57"/>
      <c r="N25" s="4"/>
      <c r="O25" t="s">
        <v>975</v>
      </c>
      <c r="P25" t="s">
        <v>980</v>
      </c>
      <c r="Q25" t="s">
        <v>594</v>
      </c>
      <c r="R25" t="s">
        <v>595</v>
      </c>
      <c r="S25" s="1" t="s">
        <v>998</v>
      </c>
      <c r="V25" s="61">
        <v>999524</v>
      </c>
      <c r="W25" s="13" t="str">
        <f t="shared" si="0"/>
        <v>SH999524.vgFU_KC834060_refs</v>
      </c>
      <c r="X25" s="12" t="str">
        <f t="shared" si="1"/>
        <v>&gt;SH999524.vgFU_KC834060_refs#GTAACAAGGTTTCCGTAGGTGAACCTGCGGAAGGATCATTACAGAGTTCATGCCCTTACGGGTAGATCTCCCACCCTTGAATATTATACCTTCGTTGCTTTGGCAGGCCGTGGAAACACCACGGGCTTCGGCTTGTGTCGTGCCTGCCAGAGGAAACAAACTCTGTTTTTAGTGATGTCTGAGTACTATATAATAGTTAAAACTTTCAACAACGGATCTCTTGGTTCTGGCATCGATGAAGAACGCAGCGAAATGCGATAAGTAATGTGAATTGCAGAATTCAGTGAATCATCGAATCTTTGAACGCACATTGCGCCCCGTGGTATTCCGCGGGGCATGCCTGTTCGAGCGTCATTTCAACCCATCAAGCTTCTGCTTGGTCTTGGGGCTTGCGGTTTCGCAGCCTCTAAACTCAGTGGCGGTGCTATTGAGCTCTGAGCGTAGTAATTTTTCTCGCTATAGGGTCTCGGTGGTTACTTGCCAGCAACCCCCAATTTTTTCAGGTTGACCTCGGATCAGGTAGGGATACCCGCTGAACTTAAGCATATCAATAAGCGGAGG</v>
      </c>
      <c r="Y25" t="str">
        <f t="shared" si="2"/>
        <v>SH999524.vgFU_KC834060_refs@k__Fungi;p__Ascomycota;c__Leotiomycetes;o__Helotiales;f__Hyaloscyphaceae;g__Gyoerffyella;s__Gyoerffyella gemellipara</v>
      </c>
    </row>
    <row r="26" spans="1:25">
      <c r="A26" s="13" t="s">
        <v>1577</v>
      </c>
      <c r="B26" s="1"/>
      <c r="C26" s="2" t="s">
        <v>1173</v>
      </c>
      <c r="D26" s="2" t="s">
        <v>193</v>
      </c>
      <c r="E26" s="1"/>
      <c r="H26" s="9"/>
      <c r="I26" s="6"/>
      <c r="K26" s="1" t="s">
        <v>1578</v>
      </c>
      <c r="L26" t="s">
        <v>1576</v>
      </c>
      <c r="M26" s="57"/>
      <c r="N26" s="4"/>
      <c r="O26" t="s">
        <v>975</v>
      </c>
      <c r="P26" t="s">
        <v>980</v>
      </c>
      <c r="Q26" t="s">
        <v>594</v>
      </c>
      <c r="R26" t="s">
        <v>595</v>
      </c>
      <c r="S26" s="1" t="s">
        <v>984</v>
      </c>
      <c r="V26" s="61">
        <v>999525</v>
      </c>
      <c r="W26" s="13" t="str">
        <f t="shared" si="0"/>
        <v>SH999525.vgFU_MH862207_refs</v>
      </c>
      <c r="X26" s="12" t="str">
        <f t="shared" si="1"/>
        <v>&gt;SH999525.vgFU_MH862207_refs#GTAACAAGGTTTCCGTAGGTGAACCTGCGGAAGGATCATTAACGATTCAACCACGTGGGGCCGTCGTCCGCGGCGCCCTGCAGTGTTTTTGGTGCTCGCGTCCCGCGTCTCGCGGTGACGCCAGTCACACTCACACCCTATGTCTACGTACCTTTGTTGCTTTGGTGGGCCGCGGCCTCCGCTGCGGGCCTCGCGCTCGCACGTGCCCGCCAGAGAACCCAACTCTTGATTTTAGTGATGTCTGAGTACTATATTTAATAGTTAAAACTTTCAACAACGGATCTCTTGGTTCTGGCATCGATGAAGAACGCAGCGAAATGCGATAAGTAATGTGAATTGCAGAATTCAGTGAATCATCGAATCTTTGAACGCACATTGCGCCCGCTGGTATTCCGGCGGGCATGCCTGTTCGAGCGTCATTATGACCAACTCACGCTCTGCGTGGTCCTGGGGTCCGCTGTCACGGCGGCCCTTAAACCCAGTGGCGGTGCCGTGCGGCTCTCAGCGTAGTAACTTATCTCGCTACAGGGTCCGTCCGGTGCTGGCCAGCAACCCCAACTATTTCTAGGTTGACCTCGGATCAGGTAGGGATACCCGCTGAACTTAAGCATATCAA</v>
      </c>
      <c r="Y26" t="str">
        <f t="shared" si="2"/>
        <v>SH999525.vgFU_MH862207_refs@k__Fungi;p__Ascomycota;c__Leotiomycetes;o__Helotiales;f__Helotiaceae;g__Hydrocina;s__Hydrocina chaetocladia</v>
      </c>
    </row>
    <row r="27" spans="1:25">
      <c r="A27" s="13"/>
      <c r="B27" s="1"/>
      <c r="C27" s="2" t="s">
        <v>50</v>
      </c>
      <c r="D27" s="2" t="s">
        <v>527</v>
      </c>
      <c r="E27" s="1"/>
      <c r="H27" s="9"/>
      <c r="I27" s="6"/>
      <c r="K27" s="1" t="s">
        <v>1583</v>
      </c>
      <c r="L27" t="s">
        <v>1584</v>
      </c>
      <c r="M27" s="57"/>
      <c r="N27" s="4"/>
      <c r="O27" t="s">
        <v>975</v>
      </c>
      <c r="P27" t="s">
        <v>980</v>
      </c>
      <c r="Q27" t="s">
        <v>594</v>
      </c>
      <c r="R27" t="s">
        <v>595</v>
      </c>
      <c r="S27" t="s">
        <v>981</v>
      </c>
      <c r="V27" s="61">
        <v>999526</v>
      </c>
      <c r="W27" s="13" t="str">
        <f t="shared" si="0"/>
        <v>SH999526.vgFU_KC834068_refs</v>
      </c>
      <c r="X27" s="12" t="str">
        <f t="shared" si="1"/>
        <v>&gt;SH999526.vgFU_KC834068_refs#AAGTAAAAGTCGTAACAAGGTTTCCGTAGGTGAACCTGCGGAAGGATCATTACAGTGTTCCCTGCCCTTCGGGGTAGGATCGCCACCCTTGATTATTTATGAGTCGTTGCTTTGGCGGGCCTCGCGGCCTGGCCGCGCCCCGGCTTCGGCGGGGGAGCGCCCGCCCGAGGATTCTACAAACCTGATTATTAGTGTCGTCTGAGTACTATATAATAGTTAAAACTTTCAACAACGGATCTCTTGGTTCTGGCATCGATGAAGAACGCAGCGAAATGCGATAAGTAATGTGAATTGCAGAATTCAGTGAATCATCGAATCTTTGAACGCACATTGCGCCCCGTGGTATTCCGCGGGGCATGCCTGTTCGAGCGTCATTATGACCAATCCCGTTCGCGGGGTCTTGGGCACCGCCTCTCGGCGGGCCTCAAAACCAGTGGCGGTCCGGCCGGGCTCTAAGCGTAGTAAATCTTCTCGCTATAGGGTCCCGGGCGGCACTGGCCAGCAACCCCCAATCTTTCACAGGTTGACCTCGGATCAGGTAGGGATACCCGCTGAACTTAAGCATATCAATAAGCGGAGGAAAAGAAACCAAC</v>
      </c>
      <c r="Y27" t="str">
        <f t="shared" si="2"/>
        <v>SH999526.vgFU_KC834068_refs@k__Fungi;p__Ascomycota;c__Leotiomycetes;o__Helotiales;f__Incertae sedis;g__Tricladium;s__Tricladium obesum</v>
      </c>
    </row>
    <row r="28" spans="1:25">
      <c r="A28" s="13" t="s">
        <v>1588</v>
      </c>
      <c r="B28" s="1"/>
      <c r="C28" s="2" t="s">
        <v>50</v>
      </c>
      <c r="D28" s="2" t="s">
        <v>1585</v>
      </c>
      <c r="E28" s="1"/>
      <c r="H28" s="9"/>
      <c r="I28" s="6"/>
      <c r="K28" s="1" t="s">
        <v>1587</v>
      </c>
      <c r="L28" t="s">
        <v>1586</v>
      </c>
      <c r="M28" s="57"/>
      <c r="N28" s="4"/>
      <c r="O28" t="s">
        <v>975</v>
      </c>
      <c r="P28" t="s">
        <v>980</v>
      </c>
      <c r="Q28" t="s">
        <v>594</v>
      </c>
      <c r="R28" t="s">
        <v>595</v>
      </c>
      <c r="S28" t="s">
        <v>981</v>
      </c>
      <c r="V28" s="61">
        <v>999527</v>
      </c>
      <c r="W28" s="13" t="str">
        <f t="shared" si="0"/>
        <v>SH999527.vgFU_MH860241_refs</v>
      </c>
      <c r="X28" s="12" t="str">
        <f t="shared" si="1"/>
        <v>&gt;SH999527.vgFU_MH860241_refs#ATCATTACAGAGTTCATGCCCTCACGGGTAGATCTCCCACCCTTGAATATTATACCTTCGTTGCTTTGGCAGGCCGTGGAAACACCATGGGCCCCGGCTTATGCGTGCCTGCCAGAGGAAACAAACTCTGTTTTTAGTGATGTCTGAGTACTATATAATAGTTAAAACTTTCAACAACGGATCTCTTGGTTCTGGCATCGATGAAGAACGCAGCGAAATGCGATAAGTAATGTGAATTGCAGAATTCAGTGAATCATCGAATCTTTGAACGCACATTGCGCCCCGTGGTATTCCGCGGGGCATGCCTGTTCGAGCGTCATTTCAACCCATCAAGCTTCGGCTTGGTCTTGGGGCCTGCGGTTTCGCAGCCTCTAAACTCAGTGGCGGTGCTATTGAGCTCTGAGCGTAGTAATTTTTTCTCGCTATAGGGTCTCGGTGGTTACTTGCCAGCAACCCCCAATTTTCATCAGGTTGACC</v>
      </c>
      <c r="Y28" t="str">
        <f t="shared" si="2"/>
        <v>SH999527.vgFU_MH860241_refs@k__Fungi;p__Ascomycota;c__Leotiomycetes;o__Helotiales;f__Incertae sedis;g__Tricladium;s__Tricladium attenuatum</v>
      </c>
    </row>
    <row r="29" spans="1:25">
      <c r="A29" s="13"/>
      <c r="B29" s="1"/>
      <c r="C29" s="2" t="s">
        <v>69</v>
      </c>
      <c r="D29" s="2" t="s">
        <v>1589</v>
      </c>
      <c r="E29" s="1"/>
      <c r="H29" s="9"/>
      <c r="I29" s="6"/>
      <c r="J29" s="1"/>
      <c r="K29" s="1" t="s">
        <v>1590</v>
      </c>
      <c r="L29" t="s">
        <v>1591</v>
      </c>
      <c r="M29" s="57"/>
      <c r="N29" s="4"/>
      <c r="O29" t="s">
        <v>975</v>
      </c>
      <c r="P29" t="s">
        <v>980</v>
      </c>
      <c r="Q29" t="s">
        <v>594</v>
      </c>
      <c r="R29" t="s">
        <v>595</v>
      </c>
      <c r="S29" s="1" t="s">
        <v>984</v>
      </c>
      <c r="V29" s="61">
        <v>999528</v>
      </c>
      <c r="W29" s="13" t="str">
        <f t="shared" si="0"/>
        <v>SH999528.vgFU_KF730812_refs</v>
      </c>
      <c r="X29" s="12" t="str">
        <f t="shared" si="1"/>
        <v>&gt;SH999528.vgFU_KF730812_refs#AAGGATCATTACAGAGTTCATGCCCTCACGGGTAGATCTCCCACCCTTGAATACTATACCTTAGTTGCTTTGGCAGGCCGTGGAAACACCATGGGCCCCGGCTTGTGCGTGCCTGCCAGAGGAAACAAACTCTGTTTTTAGTGATGTCTGAGTACTATATAATAGTTAAAACTTTCAACAACGGATCTCTTGGTTCTGGCATCGATGAAGAACGCAGCGAAATGCGATAAGTAATGTGAATTGCAGAATTCAGTGAATCATCGAATCTTTGAACGCACATTGCGCCCCGTGGTATTCCGCGGGGCATGCCTGTTCGAGCGTCATTTCAACCCATCAAGCTCCGGCTTGGTCTTGGGGCCTGCGGTCTCGCAGCCTCTAAACTCAGTGGCGGTGCTATTGAGCTCTGAGCGTAGTAATTTTTTCTCGCTATAGGGTCTCGGTGGTGACTTGCCAGCAACCCCCAATTTTTATCAGGTTGACCTCGGATCAGGTAGGGATACCCGCTGAACTTAA</v>
      </c>
      <c r="Y29" t="str">
        <f t="shared" si="2"/>
        <v>SH999528.vgFU_KF730812_refs@k__Fungi;p__Ascomycota;c__Leotiomycetes;o__Helotiales;f__Helotiaceae;g__Fontanospora;s__Fontanospora eccentrica</v>
      </c>
    </row>
    <row r="30" spans="1:25">
      <c r="A30" s="13" t="s">
        <v>1600</v>
      </c>
      <c r="B30" s="1"/>
      <c r="C30" s="2" t="s">
        <v>1015</v>
      </c>
      <c r="D30" s="2" t="s">
        <v>136</v>
      </c>
      <c r="H30" s="9"/>
      <c r="I30" s="6"/>
      <c r="J30" s="1"/>
      <c r="K30" s="1" t="s">
        <v>1598</v>
      </c>
      <c r="L30" t="s">
        <v>1599</v>
      </c>
      <c r="M30" s="57"/>
      <c r="N30" s="4"/>
      <c r="O30" t="s">
        <v>975</v>
      </c>
      <c r="P30" t="s">
        <v>980</v>
      </c>
      <c r="Q30" t="s">
        <v>983</v>
      </c>
      <c r="R30" t="s">
        <v>992</v>
      </c>
      <c r="S30" s="1" t="s">
        <v>993</v>
      </c>
      <c r="V30" s="61">
        <v>999529</v>
      </c>
      <c r="W30" s="13" t="str">
        <f t="shared" si="0"/>
        <v>SH999529.vgFU_KM515893_refs</v>
      </c>
      <c r="X30" s="12" t="str">
        <f t="shared" si="1"/>
        <v>&gt;SH999529.vgFU_KM515893_refs#AACCAGCGGAGGGATCATTACCGAGTTTACAACTCCCAAACCCCTGTGAACATACCTATCGTTGCCTCGGCGGTGCCCGCTCCGGCGGCCCGCCAGAGGACCCCAAACTCTTGTTTTATACAGTATCTTCTGAGTAACACGATTAAATAAATCAAAACTTTCAACAACGGATCTCTTGGTTCTGGCATCGATGAAGAACGCAGCGAAATGCGATAAGTAATGTGAATTGCAGAATTCAGTGAATCATCGAATCTTTGAACGCACATTGCGCCCGCCAGTATTCTGGCGGGCATGCCTGTTCGAGCGTCATTTCAACCCTCAAGCCCCCGGGCTTGGTGTTGGGGATCGGCGTGCCCTCGCGGCGCGCCGTCCCCGAAATCTAGTGGCGGTCTCGCTGTAGCTTCCTCTGCGTAGTAGCACACCTCGCACTGGAAAGCAGCGCGGCCACGCCGTTAAA</v>
      </c>
      <c r="Y30" t="str">
        <f t="shared" si="2"/>
        <v>SH999529.vgFU_KM515893_refs@k__Fungi;p__Ascomycota;c__Sordariomycetes;o__Hypocreales;f__Nectriaceae;g__Neonectria;s__Neonectria lugdunensis</v>
      </c>
    </row>
    <row r="31" spans="1:25">
      <c r="A31" s="13" t="s">
        <v>1603</v>
      </c>
      <c r="B31" s="1"/>
      <c r="C31" s="2" t="s">
        <v>1014</v>
      </c>
      <c r="D31" s="2" t="s">
        <v>1601</v>
      </c>
      <c r="H31" s="9"/>
      <c r="I31" s="6"/>
      <c r="J31" s="1"/>
      <c r="K31" s="1" t="s">
        <v>1602</v>
      </c>
      <c r="L31" t="s">
        <v>1604</v>
      </c>
      <c r="M31" s="57"/>
      <c r="N31" s="4"/>
      <c r="O31" t="s">
        <v>975</v>
      </c>
      <c r="P31" t="s">
        <v>980</v>
      </c>
      <c r="Q31" t="s">
        <v>983</v>
      </c>
      <c r="R31" t="s">
        <v>992</v>
      </c>
      <c r="S31" s="1" t="s">
        <v>993</v>
      </c>
      <c r="V31" s="61">
        <v>999530</v>
      </c>
      <c r="W31" s="13" t="str">
        <f t="shared" si="0"/>
        <v>SH999530.vgFU_HQ897796_refs</v>
      </c>
      <c r="X31" s="12" t="str">
        <f t="shared" si="1"/>
        <v>&gt;SH999530.vgFU_HQ897796_refs#GTCGTAACAAGGTCTCCGTTGGTGAACCAGCGGAGGGATCATTACCGAGTTTACAACTCCCAAACCCCTGTGAACTATACCATTTGTTGCCTCGGCGGCGTCCTGCTTCACGGCGGGCCCGCCAGAGGACCCAAACTCTTGTATTTGAATTGAGTCTTCTCTGAGTGATACAAGTAATAAATCAAAACTTTCAACAACGGATCTCTTGGTTCTGGCATCGATGAAGAACGCAGCGAAATGCGATAAGTAATGTGAATTGCAGAATTCAGTGAATCATCGAATCTTTGAACGCACATTGCGCCCGCCAGTATTCTGGCGGGCATGCCTGTTCGAGCGTCATTTCAACCCTCAAGCCCCCGGGCTTGGTGTTGGAGATCGGCAAAACGGCCCCCCCGGGGGTTCGCGCCGTCTCCCAAATCTAGTGGCGGTCTCGCTGTAGCTTCCTCTGCGTAGTAACTCACCTCGCACTGGGACGCGGCGCGGCCACGCCGTTAAACACCCCACTTCTGAAGGTTGACCTCGGATCAGGTAGGACTACCCGCTGAACTTAAGCATATCAATA</v>
      </c>
      <c r="Y31" t="str">
        <f t="shared" si="2"/>
        <v>SH999530.vgFU_HQ897796_refs@k__Fungi;p__Ascomycota;c__Sordariomycetes;o__Hypocreales;f__Nectriaceae;g__Aquanectria;s__Aquanectria submersa</v>
      </c>
    </row>
    <row r="32" spans="1:25">
      <c r="A32" s="13" t="s">
        <v>1610</v>
      </c>
      <c r="B32" s="1"/>
      <c r="C32" s="2" t="s">
        <v>75</v>
      </c>
      <c r="D32" s="2" t="s">
        <v>1608</v>
      </c>
      <c r="E32" s="1"/>
      <c r="H32" s="9"/>
      <c r="I32" s="6"/>
      <c r="K32" t="s">
        <v>1611</v>
      </c>
      <c r="L32" t="s">
        <v>1609</v>
      </c>
      <c r="M32" s="57"/>
      <c r="N32" s="4"/>
      <c r="O32" t="s">
        <v>975</v>
      </c>
      <c r="P32" t="s">
        <v>986</v>
      </c>
      <c r="Q32" t="s">
        <v>987</v>
      </c>
      <c r="R32" t="s">
        <v>988</v>
      </c>
      <c r="S32" t="s">
        <v>989</v>
      </c>
      <c r="V32" s="61">
        <v>999531</v>
      </c>
      <c r="W32" s="13" t="str">
        <f t="shared" si="0"/>
        <v>SH999531.vgFU_MH861678_refs</v>
      </c>
      <c r="X32" s="12" t="str">
        <f t="shared" si="1"/>
        <v>&gt;SH999531.vgFU_MH861678_refs#GTTCCGTACGCTTAGTAGGAACAGAGTGATCTTTCCGTAGGTGAACACTTGCCGAAGCCTTTAGTTTCCCAAAAGGGTTCTATCTCGCGACTATAATAAATGAAGATATGGTAATTGCTAGTCTATTTAAACAATAGGCGACACTGTCAAATTGCGGGGATATCCTAAAGATCTTACCACCAAGCACAACTGGAAACGGTTGTGTGGCCGAGCTAATAGCCCTGGGTATGGTAATAGTGTAAGATATGTAACAATGGACAATCCGCAGCCAAGTCCTACCGCTCTTGAAAAAGAGTCATGGATGCTGTTCACAGGCCAAATGATAGTGGGTTGCTTCATTGAAGTGACTTAAGATATGGTCGGTCCCCTTGTGAGAACTTGGGGATAAGTTTCATCTTGATATTGTAAACAAACCAAACGTTCCGTAGGTGAACCTGCGGAAGGATCATTATTGATTTTGAATCAAGATTGTTGCTGGCATTTCGGTGCATGTGCACATCTTGACCTTCATCCAAACACCACATGTGCACTATTGTAGGCCGAAAAGCAAGCAATTGCAAAGTAGGACTATGTCTTTTACAAACGAATGTCTATGAATGTCTTTATATTGGGCAGCGATGCTCTAATAAAATATACAACTTTCAACAACGGATCTCTTGGCTCTCGCATCGATGAAGAACGCAGCGAAATGCGATAAGTAATGTGAATTGCAGATTTTCAGTGAATCATCGAATCTTTGAACGCACCTTGCGCCCCATGGTATTCCGTGGGGCATGCCTGTTTGAGTGTCATTAAATTATCAACCCTCTTAACTTTATTGATATGAGGTGTTTGGACTTGAGGTGTGCTGGTCTTCATTGATCGGCTCCCTTTTAAATGCATCAGCGGAGCCACTCGCCTCCGGCTAACATTGACGTGATAATCATCTTACGTCGTTGTATACCGGTCTCAGAGTCCGCTTATAATCGTCCTTTATTGGACAACTTATGACAATTTGACCTCAAATCAGGTAGGACTACCCGCTGAACTTAAGCATATCAA</v>
      </c>
      <c r="Y32" t="str">
        <f t="shared" si="2"/>
        <v>SH999531.vgFU_MH861678_refs@k__Fungi;p__Basidiomycota;c__Agaricomycetes;o__Atheliales;f__Atheliaceae;g__Taeniospora;s__Taeniospora gracilis</v>
      </c>
    </row>
    <row r="33" spans="1:25">
      <c r="A33" s="13" t="s">
        <v>1613</v>
      </c>
      <c r="B33" s="1"/>
      <c r="C33" s="2" t="s">
        <v>334</v>
      </c>
      <c r="D33" s="2" t="s">
        <v>335</v>
      </c>
      <c r="E33" s="1"/>
      <c r="H33" s="9"/>
      <c r="I33" s="6"/>
      <c r="K33" s="1" t="s">
        <v>1612</v>
      </c>
      <c r="L33" t="s">
        <v>1614</v>
      </c>
      <c r="M33" s="57"/>
      <c r="N33" s="4"/>
      <c r="O33" t="s">
        <v>975</v>
      </c>
      <c r="P33" t="s">
        <v>980</v>
      </c>
      <c r="Q33" t="s">
        <v>981</v>
      </c>
      <c r="R33" t="s">
        <v>981</v>
      </c>
      <c r="S33" t="s">
        <v>981</v>
      </c>
      <c r="V33" s="61">
        <v>999532</v>
      </c>
      <c r="W33" s="13" t="str">
        <f t="shared" si="0"/>
        <v>SH999532.vgFU_MH857842_refs</v>
      </c>
      <c r="X33" s="12" t="str">
        <f t="shared" si="1"/>
        <v>&gt;SH999532.vgFU_MH857842_refs#ATCATTACAGAGTTACTAAACTCCCAACCCTATGTGAACTTACCTATGTTGCCTCGGCGGATTTACCCTGTAGCAAACTCGGTTTACCCTGTAGCTACCCTGTGAATCTGCCGGTGGACAAACCAAACTCTGTTAGTAAAATAGCTTCTGAGCGTCTTATTTAATAAGTCAAAACTTTCAACAACGGATCTCTTGGTTCTGGCATCGATGAAGAACGCAGCGAAATGCGATAAGTAATGTGAATTGCAGAATTCAGTGAATCATCGAATCTTTGAACGCACATTGCGCCCATTAGTACTCTAGTGGGCATGCCTGTTCGAGCGTCATTTCAACCCCTAAGCCTAGCTTAGTGTTGGGAGACTACTGTAGCGGTGCTACATGGAAGGCCACCCTGAAAGATGGGTCGGTTTACCCTGTAGCTACCCTGTAGCTCCTTAAAGCCAGTGGCGGAGACACGGAGTCCTCTGAGCGTAGTAATTATTTCTCGCTTTTGTAGGTTCTGTGGCTTTTGCCATTAAACCCCCAATTTTTAATGGTTGACCTCGAT</v>
      </c>
      <c r="Y33" t="str">
        <f t="shared" si="2"/>
        <v>SH999532.vgFU_MH857842_refs@k__Fungi;p__Ascomycota;c__Incertae sedis;o__Incertae sedis;f__Incertae sedis;g__Dactylella;s__Dactylella microaquatica</v>
      </c>
    </row>
    <row r="34" spans="1:25">
      <c r="A34" s="13"/>
      <c r="B34" s="1"/>
      <c r="C34" s="2" t="s">
        <v>1617</v>
      </c>
      <c r="D34" s="2" t="s">
        <v>1618</v>
      </c>
      <c r="E34" s="1"/>
      <c r="H34" s="9"/>
      <c r="I34" s="6"/>
      <c r="K34" s="1" t="s">
        <v>1620</v>
      </c>
      <c r="L34" t="s">
        <v>1619</v>
      </c>
      <c r="M34" s="57"/>
      <c r="N34" s="4"/>
      <c r="O34" t="s">
        <v>975</v>
      </c>
      <c r="P34" t="s">
        <v>980</v>
      </c>
      <c r="Q34" t="s">
        <v>994</v>
      </c>
      <c r="R34" t="s">
        <v>995</v>
      </c>
      <c r="S34" t="s">
        <v>996</v>
      </c>
      <c r="V34" s="61">
        <v>999533</v>
      </c>
      <c r="W34" s="13" t="str">
        <f t="shared" si="0"/>
        <v>SH999533.vgFU_KY352466_refs</v>
      </c>
      <c r="X34" s="12" t="str">
        <f t="shared" si="1"/>
        <v>&gt;SH999533.vgFU_KY352466_refs#TAGGTGAACCTGCGGAAGGATCATTAGAAAGTACCGGACCCGGATCGGAGACGACCCGGGGCCTTACCTTCAAAACCACTGTGAAACCGCCCGTTGCTTCGCGGCCTCCGCACGCCGGCCTCGCGCCGGCCTGCGCCGTCAGTCCGCAGAAGCCCAACACAAAACCGCTTTGTAACAGTCTGTCTGAAAACTATGAATTAAAATTCGTTAAAACTTTCAACAACGGATCTCTTGGTTCTCGCATCGATGAAGAACGCAGCGAAACGCGATAGGTAATGTGAATTGCAGAATTCAGTGAATCATCGAATCTTTGAACGCACATTGCGCCTCCTGGTATTCCGGGGGGCATGTCTGTTTGAGCGTCAGTACACACCTCCTGTGATCTTCATTGTTGATCAGGGCTCTGGGGCCGGCCGGTCAGACGGTCGCCCCTAATGTGGCACGCTTGCGGACCTCCGGTCAGTGATCAACGTAGTAAACTCGAAAGAAGCTCGTGGAGAGACTGCCGGATGGCTCATTTCGCCTGAAATCAAACTCAACTCTATGGTTTGACCTCAGATCAGACAAGGATACCCGCTGAACTTAAGCAATATCAATAAGAAGCGACAAAAGCTCAAATTTGAAATCTGGCGNNNNNNACGTCCGAGTTGTAATTTGAAGAGGAGTCTTCGGCAGCGACCTTGATCTATGTTCCTTGGAACAGGACGTCGTATAGGGTGAGAATCCCGTACACGGTTGATGGTCTGCTGTCATGTGAAGTTCCTTCCAAGAGTCGAGTTGTTTGGGAATGCAGCTCTAAATGGGTGGTAAATTTCATCTAAAGCTAAATACCGGCGAGAGACCGATAGCGCACAAGTAGAGTGATCGAAAGATGAAAAGCACTTTGAAAAGAGAGTTAAACAGTACGTGAAATTGTTGAAAGGGAAGCGCTTGCAACCAGACTTGTCTCGGGTTGATCAACGTACCTTCTGGTGCGTGCACTCGGCCCTTGACAGGCCAGCATCGGTTGGGACGGTGGGACAAAGACCTTGGGAATGTGGCCGCCTTCGGGCGGTGTTATAGCCCTCGGTGCAATGCCACCTGCCCCGACCGAGGACCGCGCTTCGTGCTAAGATGCTGGAGTAATGGTTGTAAGCGACCCGTCTTGAAACACGGACCAAGGAGTCTAACATTTATGCGAGTGTTTGGGTGTCAAATCCATACGCGTAATGAAAGTGAACGGAGGTGGGAGCCCGTGAGGGTGCACCATCGACCGATCCTGATGTCTTCGGATGGATTTGAGTAGGAGCATAGCTGTTGGGACCCGAAAGATGGTGAACTATGCCTGAATAGGGTGAAGCCAGAGGAAACTCTGGTGGAGGCTCGCA</v>
      </c>
      <c r="Y34" t="str">
        <f t="shared" si="2"/>
        <v>SH999533.vgFU_KY352466_refs@k__Fungi;p__Ascomycota;c__Orbiliomycetes;o__Orbiliales;f__Orbiliaceae;g__Retiarius;s__Retiarius bovicornutus</v>
      </c>
    </row>
    <row r="35" spans="1:25">
      <c r="A35" s="13" t="s">
        <v>1622</v>
      </c>
      <c r="B35" s="1"/>
      <c r="C35" s="2" t="s">
        <v>523</v>
      </c>
      <c r="D35" s="2" t="s">
        <v>1621</v>
      </c>
      <c r="E35" s="1"/>
      <c r="H35" s="9"/>
      <c r="I35" s="6"/>
      <c r="K35" t="s">
        <v>1623</v>
      </c>
      <c r="L35" t="s">
        <v>1624</v>
      </c>
      <c r="M35" s="57"/>
      <c r="N35" s="4"/>
      <c r="O35" t="s">
        <v>975</v>
      </c>
      <c r="P35" t="s">
        <v>980</v>
      </c>
      <c r="Q35" t="s">
        <v>593</v>
      </c>
      <c r="R35" t="s">
        <v>985</v>
      </c>
      <c r="S35" t="s">
        <v>981</v>
      </c>
      <c r="V35" s="61">
        <v>999534</v>
      </c>
      <c r="W35" s="13" t="str">
        <f t="shared" si="0"/>
        <v>SH999534.vgFU_MH862544_refs</v>
      </c>
      <c r="X35" s="12" t="str">
        <f t="shared" si="1"/>
        <v>&gt;SH999534.vgFU_MH862544_refs#ATCATTACCGTGGGGATTCGTCCCCATTGAGATAGCACCCTTTGTTTATGAGTACCCTGTTTCCTCGGCGGGCTTGCCCGCCGCTAGGACCCCTATAAAAACCTTTGTAGTAGCAGTATCTTCAGTAAACAAAAAAAATATTAAAACTTTCAACAACGGATCTCTTGGTTCTGGCATCGATGAAGAACGCAGCGAAATGCGATAAGTAGTGTGAATTGCAGAATTCAGTGAATCATCGAATCTTTGAACGCACATTGCGCCCTTCGGTATTCCGTTGGGCATGCCTGTTCGAGCGTCATTTAAACCTTCAAGCTCTGCTTGGTGTTGGGTGTTTGTTCCGCCTAGTGCGTGGACTCGCCTTAAATTCATTGGCAGCCGGTATGTTGGTTTCGTGCGCAGCACATTGCGTCGCGATCCAGCCTGTCTCCTTCCATTAAGCCTCTTTTTTACTTTGACC</v>
      </c>
      <c r="Y35" t="str">
        <f t="shared" si="2"/>
        <v>SH999534.vgFU_MH862544_refs@k__Fungi;p__Ascomycota;c__Dothideomycetes;o__Pleosporales;f__Incertae sedis;g__Colispora;s__Colispora cavincola</v>
      </c>
    </row>
    <row r="36" spans="1:25">
      <c r="A36" s="13"/>
      <c r="B36" s="1"/>
      <c r="E36" s="1"/>
      <c r="H36" s="9"/>
      <c r="I36" s="6"/>
      <c r="M36" s="57"/>
      <c r="N36" s="4"/>
      <c r="W36" s="13"/>
      <c r="X36" s="12"/>
    </row>
    <row r="37" spans="1:25">
      <c r="A37" s="13"/>
      <c r="B37" s="1"/>
      <c r="E37" s="1"/>
      <c r="H37" s="9"/>
      <c r="I37" s="6"/>
      <c r="M37" s="57"/>
      <c r="N37" s="4"/>
      <c r="W37" s="13"/>
      <c r="X37" s="12"/>
    </row>
    <row r="38" spans="1:25">
      <c r="A38" s="72"/>
      <c r="B38" s="1"/>
      <c r="E38" s="1"/>
      <c r="I38" s="6"/>
      <c r="K38" s="72"/>
      <c r="M38" s="9"/>
      <c r="N38" s="4"/>
      <c r="W38" s="13"/>
      <c r="X38" s="12"/>
    </row>
    <row r="39" spans="1:25">
      <c r="A39"/>
      <c r="B39" s="13"/>
      <c r="E39" s="1"/>
      <c r="I39" s="6"/>
      <c r="K39" s="13"/>
      <c r="M39" s="9"/>
      <c r="N39" s="4"/>
      <c r="W39" s="13"/>
      <c r="X39" s="12"/>
    </row>
    <row r="40" spans="1:25">
      <c r="A40" s="13"/>
      <c r="B40" s="13"/>
      <c r="E40" s="1"/>
      <c r="I40" s="6"/>
      <c r="K40" s="13"/>
      <c r="M40" s="9"/>
      <c r="N40" s="4"/>
      <c r="S40" s="1"/>
      <c r="W40" s="13"/>
      <c r="X40" s="12"/>
    </row>
    <row r="41" spans="1:25">
      <c r="A41" s="13"/>
      <c r="B41" s="1"/>
      <c r="E41" s="1"/>
      <c r="I41" s="6"/>
      <c r="M41" s="9"/>
      <c r="N41" s="4"/>
      <c r="W41" s="13"/>
      <c r="X41" s="12"/>
    </row>
    <row r="42" spans="1:25">
      <c r="A42" s="73"/>
      <c r="B42" s="1"/>
      <c r="E42" s="1"/>
      <c r="I42" s="6"/>
      <c r="J42" s="25"/>
      <c r="M42" s="9"/>
      <c r="N42" s="4"/>
      <c r="W42" s="13"/>
      <c r="X42" s="12"/>
    </row>
    <row r="43" spans="1:25">
      <c r="A43"/>
      <c r="B43" s="13"/>
      <c r="E43" s="1"/>
      <c r="H43" s="9"/>
      <c r="I43" s="6"/>
      <c r="M43" s="57"/>
      <c r="N43" s="4"/>
      <c r="W43" s="13"/>
      <c r="X43" s="12"/>
    </row>
    <row r="44" spans="1:25">
      <c r="A44" s="74"/>
      <c r="B44" s="1"/>
      <c r="E44" s="1"/>
      <c r="H44" s="9"/>
      <c r="I44" s="6"/>
      <c r="M44" s="57"/>
      <c r="N44" s="4"/>
      <c r="S44" s="40"/>
      <c r="W44" s="13"/>
      <c r="X44" s="12"/>
    </row>
    <row r="45" spans="1:25">
      <c r="A45" s="13"/>
      <c r="B45" s="1"/>
      <c r="E45" s="1"/>
      <c r="H45" s="9"/>
      <c r="I45" s="6"/>
      <c r="M45" s="57"/>
      <c r="N45" s="4"/>
      <c r="W45" s="13"/>
      <c r="X45" s="12"/>
    </row>
    <row r="46" spans="1:25">
      <c r="A46" s="13"/>
      <c r="B46" s="1"/>
      <c r="E46" s="1"/>
      <c r="H46" s="9"/>
      <c r="I46" s="6"/>
      <c r="M46" s="57"/>
      <c r="N46" s="4"/>
      <c r="W46" s="13"/>
      <c r="X46" s="12"/>
    </row>
    <row r="47" spans="1:25">
      <c r="A47" s="13"/>
      <c r="B47" s="1"/>
      <c r="E47" s="1"/>
      <c r="H47" s="9"/>
      <c r="I47" s="6"/>
      <c r="M47" s="57"/>
      <c r="N47" s="4"/>
      <c r="W47" s="13"/>
      <c r="X47" s="12"/>
    </row>
    <row r="48" spans="1:25">
      <c r="A48" s="13"/>
      <c r="B48" s="1"/>
      <c r="E48" s="1"/>
      <c r="H48" s="9"/>
      <c r="I48" s="6"/>
      <c r="M48" s="57"/>
      <c r="N48" s="4"/>
      <c r="W48" s="13"/>
      <c r="X48" s="12"/>
    </row>
    <row r="49" spans="1:24">
      <c r="A49" s="13"/>
      <c r="B49" s="1"/>
      <c r="E49" s="1"/>
      <c r="H49" s="9"/>
      <c r="I49" s="6"/>
      <c r="M49" s="57"/>
      <c r="N49" s="4"/>
      <c r="W49" s="13"/>
      <c r="X49" s="12"/>
    </row>
    <row r="50" spans="1:24">
      <c r="A50" s="13"/>
      <c r="B50" s="1"/>
      <c r="E50" s="1"/>
      <c r="H50" s="9"/>
      <c r="I50" s="6"/>
      <c r="M50" s="57"/>
      <c r="N50" s="4"/>
      <c r="W50" s="13"/>
      <c r="X50" s="12"/>
    </row>
    <row r="51" spans="1:24">
      <c r="A51" s="13"/>
      <c r="B51" s="1"/>
      <c r="E51" s="1"/>
      <c r="H51" s="9"/>
      <c r="I51" s="6"/>
      <c r="J51" s="10"/>
      <c r="M51" s="57"/>
      <c r="N51" s="4"/>
      <c r="Q51" s="10"/>
      <c r="R51" s="10"/>
      <c r="S51" s="10"/>
      <c r="W51" s="13"/>
      <c r="X51" s="12"/>
    </row>
    <row r="52" spans="1:24">
      <c r="A52" s="13"/>
      <c r="B52" s="1"/>
      <c r="E52" s="1"/>
      <c r="H52" s="9"/>
      <c r="I52" s="6"/>
      <c r="M52" s="57"/>
      <c r="N52" s="4"/>
      <c r="R52" s="1"/>
      <c r="W52" s="13"/>
      <c r="X52" s="12"/>
    </row>
    <row r="53" spans="1:24">
      <c r="A53" s="13"/>
      <c r="B53" s="1"/>
      <c r="E53" s="1"/>
      <c r="H53" s="9"/>
      <c r="I53" s="6"/>
      <c r="M53" s="57"/>
      <c r="N53" s="4"/>
      <c r="W53" s="13"/>
      <c r="X53" s="12"/>
    </row>
    <row r="54" spans="1:24">
      <c r="A54" s="13"/>
      <c r="B54" s="1"/>
      <c r="E54" s="1"/>
      <c r="H54" s="9"/>
      <c r="I54" s="6"/>
      <c r="M54" s="57"/>
      <c r="N54" s="4"/>
      <c r="W54" s="13"/>
      <c r="X54" s="12"/>
    </row>
    <row r="55" spans="1:24">
      <c r="A55" s="13"/>
      <c r="B55" s="1"/>
      <c r="E55" s="1"/>
      <c r="H55" s="9"/>
      <c r="I55" s="6"/>
      <c r="M55" s="57"/>
      <c r="N55" s="4"/>
      <c r="W55" s="13"/>
      <c r="X55" s="12"/>
    </row>
    <row r="56" spans="1:24">
      <c r="A56" s="13"/>
      <c r="B56" s="1"/>
      <c r="E56" s="1"/>
      <c r="H56" s="9"/>
      <c r="I56" s="6"/>
      <c r="M56" s="57"/>
      <c r="N56" s="4"/>
      <c r="S56" s="40"/>
      <c r="W56" s="13"/>
      <c r="X56" s="12"/>
    </row>
    <row r="57" spans="1:24">
      <c r="A57" s="13"/>
      <c r="B57" s="1"/>
      <c r="E57" s="1"/>
      <c r="H57" s="9"/>
      <c r="I57" s="6"/>
      <c r="M57" s="57"/>
      <c r="N57" s="4"/>
      <c r="W57" s="13"/>
      <c r="X57" s="12"/>
    </row>
    <row r="58" spans="1:24">
      <c r="A58" s="13"/>
      <c r="B58" s="1"/>
      <c r="E58" s="1"/>
      <c r="H58" s="9"/>
      <c r="I58" s="6"/>
      <c r="M58" s="57"/>
      <c r="N58" s="4"/>
      <c r="W58" s="13"/>
      <c r="X58" s="12"/>
    </row>
    <row r="59" spans="1:24">
      <c r="A59" s="13"/>
      <c r="B59" s="1"/>
      <c r="E59" s="1"/>
      <c r="H59" s="9"/>
      <c r="I59" s="6"/>
      <c r="M59" s="57"/>
      <c r="N59" s="4"/>
      <c r="W59" s="13"/>
      <c r="X59" s="12"/>
    </row>
    <row r="60" spans="1:24">
      <c r="A60" s="13"/>
      <c r="B60" s="1"/>
      <c r="H60" s="9"/>
      <c r="I60" s="6"/>
      <c r="M60" s="57"/>
      <c r="N60" s="4"/>
      <c r="W60" s="13"/>
      <c r="X60" s="12"/>
    </row>
    <row r="61" spans="1:24">
      <c r="A61" s="13"/>
      <c r="B61" s="1"/>
      <c r="E61" s="1"/>
      <c r="H61" s="9"/>
      <c r="I61" s="6"/>
      <c r="M61" s="57"/>
      <c r="N61" s="4"/>
      <c r="W61" s="13"/>
      <c r="X61" s="12"/>
    </row>
    <row r="62" spans="1:24">
      <c r="A62" s="13"/>
      <c r="B62" s="1"/>
      <c r="E62" s="1"/>
      <c r="H62" s="9"/>
      <c r="I62" s="6"/>
      <c r="M62" s="57"/>
      <c r="N62" s="4"/>
      <c r="W62" s="13"/>
      <c r="X62" s="12"/>
    </row>
    <row r="63" spans="1:24">
      <c r="A63" s="13"/>
      <c r="B63" s="1"/>
      <c r="E63" s="1"/>
      <c r="F63" s="3"/>
      <c r="H63" s="9"/>
      <c r="I63" s="6"/>
      <c r="M63" s="57"/>
      <c r="N63" s="4"/>
      <c r="W63" s="13"/>
      <c r="X63" s="12"/>
    </row>
    <row r="64" spans="1:24">
      <c r="A64" s="13"/>
      <c r="B64" s="1"/>
      <c r="E64" s="1"/>
      <c r="F64" s="3"/>
      <c r="H64" s="9"/>
      <c r="I64" s="6"/>
      <c r="M64" s="57"/>
      <c r="N64" s="4"/>
      <c r="W64" s="13"/>
      <c r="X64" s="12"/>
    </row>
    <row r="65" spans="1:24">
      <c r="A65" s="13"/>
      <c r="B65" s="1"/>
      <c r="E65" s="1"/>
      <c r="F65" s="3"/>
      <c r="H65" s="9"/>
      <c r="I65" s="6"/>
      <c r="J65" s="25"/>
      <c r="K65" s="1"/>
      <c r="L65" s="1"/>
      <c r="M65" s="57"/>
      <c r="N65" s="4"/>
      <c r="W65" s="13"/>
      <c r="X65" s="12"/>
    </row>
    <row r="66" spans="1:24">
      <c r="A66" s="13"/>
      <c r="B66" s="1"/>
      <c r="E66" s="1"/>
      <c r="H66" s="9"/>
      <c r="I66" s="6"/>
      <c r="M66" s="57"/>
      <c r="N66" s="4"/>
      <c r="O66" s="1"/>
      <c r="P66" s="1"/>
      <c r="Q66" s="1"/>
      <c r="W66" s="13"/>
      <c r="X66" s="12"/>
    </row>
    <row r="67" spans="1:24">
      <c r="A67" s="13"/>
      <c r="B67" s="1"/>
      <c r="E67" s="1"/>
      <c r="H67" s="9"/>
      <c r="I67" s="6"/>
      <c r="M67" s="57"/>
      <c r="N67" s="4"/>
      <c r="O67" s="1"/>
      <c r="P67" s="1"/>
      <c r="Q67" s="1"/>
      <c r="W67" s="13"/>
      <c r="X67" s="12"/>
    </row>
    <row r="68" spans="1:24">
      <c r="A68" s="13"/>
      <c r="B68" s="1"/>
      <c r="E68" s="1"/>
      <c r="H68" s="9"/>
      <c r="I68" s="6"/>
      <c r="M68" s="57"/>
      <c r="N68" s="4"/>
      <c r="W68" s="13"/>
      <c r="X68" s="12"/>
    </row>
    <row r="69" spans="1:24">
      <c r="A69" s="13"/>
      <c r="B69" s="1"/>
      <c r="E69" s="1"/>
      <c r="H69" s="9"/>
      <c r="I69" s="6"/>
      <c r="L69" s="1"/>
      <c r="M69" s="57"/>
      <c r="N69" s="4"/>
      <c r="W69" s="13"/>
      <c r="X69" s="12"/>
    </row>
    <row r="70" spans="1:24">
      <c r="A70" s="13"/>
      <c r="B70" s="1"/>
      <c r="E70" s="1"/>
      <c r="H70" s="9"/>
      <c r="I70" s="6"/>
      <c r="M70" s="57"/>
      <c r="N70" s="4"/>
      <c r="S70" s="40"/>
      <c r="W70" s="13"/>
      <c r="X70" s="12"/>
    </row>
    <row r="71" spans="1:24">
      <c r="A71" s="13"/>
      <c r="B71" s="1"/>
      <c r="E71" s="1"/>
      <c r="H71" s="9"/>
      <c r="I71" s="6"/>
      <c r="L71" s="1"/>
      <c r="M71" s="57"/>
      <c r="N71" s="4"/>
      <c r="S71" s="40"/>
      <c r="W71" s="13"/>
      <c r="X71" s="12"/>
    </row>
    <row r="72" spans="1:24">
      <c r="A72" s="13"/>
      <c r="B72" s="1"/>
      <c r="E72" s="1"/>
      <c r="H72" s="9"/>
      <c r="I72" s="6"/>
      <c r="M72" s="57"/>
      <c r="N72" s="4"/>
      <c r="W72" s="13"/>
      <c r="X72" s="12"/>
    </row>
    <row r="73" spans="1:24">
      <c r="A73" s="13"/>
      <c r="B73" s="1"/>
      <c r="E73" s="1"/>
      <c r="H73" s="9"/>
      <c r="I73" s="6"/>
      <c r="M73" s="57"/>
      <c r="N73" s="4"/>
      <c r="Q73" s="1"/>
      <c r="R73" s="1"/>
      <c r="S73" s="1"/>
      <c r="W73" s="13"/>
      <c r="X73" s="12"/>
    </row>
    <row r="74" spans="1:24">
      <c r="A74" s="13"/>
      <c r="B74" s="1"/>
      <c r="E74" s="1"/>
      <c r="H74" s="9"/>
      <c r="I74" s="6"/>
      <c r="J74" s="1"/>
      <c r="M74" s="57"/>
      <c r="N74" s="4"/>
      <c r="W74" s="13"/>
      <c r="X74" s="12"/>
    </row>
    <row r="75" spans="1:24">
      <c r="A75" s="13"/>
      <c r="B75" s="1"/>
      <c r="E75" s="1"/>
      <c r="H75" s="9"/>
      <c r="I75" s="6"/>
      <c r="M75" s="57"/>
      <c r="N75" s="4"/>
      <c r="W75" s="13"/>
      <c r="X75" s="12"/>
    </row>
    <row r="76" spans="1:24">
      <c r="A76" s="13"/>
      <c r="B76" s="1"/>
      <c r="E76" s="1"/>
      <c r="H76" s="9"/>
      <c r="I76" s="6"/>
      <c r="M76" s="57"/>
      <c r="N76" s="4"/>
      <c r="W76" s="13"/>
      <c r="X76" s="12"/>
    </row>
    <row r="77" spans="1:24">
      <c r="A77" s="13"/>
      <c r="B77" s="1"/>
      <c r="E77" s="1"/>
      <c r="F77" s="1"/>
      <c r="G77" s="1"/>
      <c r="H77" s="9"/>
      <c r="I77" s="6"/>
      <c r="K77" s="1"/>
      <c r="L77" s="1"/>
      <c r="M77" s="57"/>
      <c r="N77" s="4"/>
      <c r="S77" s="40"/>
      <c r="W77" s="13"/>
      <c r="X77" s="12"/>
    </row>
    <row r="78" spans="1:24">
      <c r="A78" s="13"/>
      <c r="B78" s="1"/>
      <c r="H78" s="9"/>
      <c r="I78" s="6"/>
      <c r="M78" s="57"/>
      <c r="N78" s="4"/>
      <c r="P78" s="1"/>
      <c r="Q78" s="1"/>
      <c r="R78" s="1"/>
      <c r="S78" s="1"/>
      <c r="W78" s="13"/>
      <c r="X78" s="12"/>
    </row>
    <row r="79" spans="1:24">
      <c r="A79" s="13"/>
      <c r="B79" s="1"/>
      <c r="E79" s="1"/>
      <c r="H79" s="9"/>
      <c r="I79" s="6"/>
      <c r="K79" s="1"/>
      <c r="M79" s="57"/>
      <c r="N79" s="4"/>
      <c r="W79" s="13"/>
      <c r="X79" s="12"/>
    </row>
    <row r="80" spans="1:24">
      <c r="A80" s="13"/>
      <c r="B80" s="1"/>
      <c r="E80" s="1"/>
      <c r="H80" s="9"/>
      <c r="I80" s="6"/>
      <c r="J80" s="1"/>
      <c r="K80" s="1"/>
      <c r="L80" s="1"/>
      <c r="M80" s="57"/>
      <c r="N80" s="4"/>
      <c r="O80" s="1"/>
      <c r="P80" s="1"/>
      <c r="Q80" s="1"/>
      <c r="R80" s="1"/>
      <c r="W80" s="13"/>
      <c r="X80" s="12"/>
    </row>
    <row r="81" spans="1:24">
      <c r="A81" s="13"/>
      <c r="B81" s="1"/>
      <c r="H81" s="9"/>
      <c r="I81" s="6"/>
      <c r="J81" s="1"/>
      <c r="M81" s="57"/>
      <c r="N81" s="4"/>
      <c r="O81" s="1"/>
      <c r="P81" s="1"/>
      <c r="Q81" s="1"/>
      <c r="R81" s="1"/>
      <c r="W81" s="13"/>
      <c r="X81" s="12"/>
    </row>
    <row r="82" spans="1:24">
      <c r="A82" s="13"/>
      <c r="B82" s="1"/>
      <c r="H82" s="9"/>
      <c r="I82" s="6"/>
      <c r="J82" s="1"/>
      <c r="M82" s="57"/>
      <c r="N82" s="4"/>
      <c r="O82" s="1"/>
      <c r="P82" s="1"/>
      <c r="Q82" s="1"/>
      <c r="R82" s="1"/>
      <c r="W82" s="13"/>
      <c r="X82" s="12"/>
    </row>
    <row r="83" spans="1:24">
      <c r="A83" s="13"/>
      <c r="B83" s="1"/>
      <c r="E83" s="1"/>
      <c r="F83" s="1"/>
      <c r="G83" s="1"/>
      <c r="H83" s="9"/>
      <c r="I83" s="6"/>
      <c r="J83" s="1"/>
      <c r="M83" s="57"/>
      <c r="N83" s="4"/>
      <c r="O83" s="1"/>
      <c r="P83" s="1"/>
      <c r="Q83" s="1"/>
      <c r="W83" s="13"/>
      <c r="X83" s="12"/>
    </row>
    <row r="84" spans="1:24">
      <c r="A84" s="13"/>
      <c r="B84" s="1"/>
      <c r="E84" s="1"/>
      <c r="H84" s="9"/>
      <c r="I84" s="6"/>
      <c r="J84" s="1"/>
      <c r="M84" s="57"/>
      <c r="N84" s="4"/>
      <c r="O84" s="1"/>
      <c r="P84" s="1"/>
      <c r="W84" s="13"/>
      <c r="X84" s="12"/>
    </row>
    <row r="85" spans="1:24">
      <c r="A85" s="13"/>
      <c r="B85" s="1"/>
      <c r="H85" s="9"/>
      <c r="I85" s="6"/>
      <c r="M85" s="57"/>
      <c r="N85" s="4"/>
      <c r="O85" s="1"/>
      <c r="P85" s="1"/>
      <c r="Q85" s="1"/>
      <c r="R85" s="1"/>
      <c r="W85" s="13"/>
      <c r="X85" s="12"/>
    </row>
    <row r="86" spans="1:24">
      <c r="A86" s="13"/>
      <c r="B86" s="1"/>
      <c r="E86" s="1"/>
      <c r="H86" s="9"/>
      <c r="I86" s="6"/>
      <c r="J86" s="1"/>
      <c r="M86" s="57"/>
      <c r="N86" s="4"/>
      <c r="O86" s="1"/>
      <c r="P86" s="1"/>
      <c r="W86" s="13"/>
      <c r="X86" s="12"/>
    </row>
    <row r="87" spans="1:24">
      <c r="A87" s="13"/>
      <c r="B87" s="1"/>
      <c r="E87" s="1"/>
      <c r="F87" s="1"/>
      <c r="H87" s="9"/>
      <c r="I87" s="6"/>
      <c r="M87" s="57"/>
      <c r="N87" s="4"/>
      <c r="O87" s="1"/>
      <c r="P87" s="1"/>
      <c r="Q87" s="1"/>
      <c r="R87" s="1"/>
      <c r="W87" s="13"/>
      <c r="X87" s="12"/>
    </row>
    <row r="88" spans="1:24">
      <c r="A88" s="13"/>
      <c r="B88" s="1"/>
      <c r="E88" s="1"/>
      <c r="F88" s="1"/>
      <c r="H88" s="9"/>
      <c r="I88" s="6"/>
      <c r="J88" s="1"/>
      <c r="M88" s="57"/>
      <c r="N88" s="4"/>
      <c r="O88" s="1"/>
      <c r="P88" s="1"/>
      <c r="Q88" s="1"/>
      <c r="R88" s="1"/>
      <c r="S88" s="1"/>
      <c r="W88" s="13"/>
      <c r="X88" s="12"/>
    </row>
    <row r="89" spans="1:24">
      <c r="A89" s="13"/>
      <c r="B89" s="1"/>
      <c r="E89" s="1"/>
      <c r="F89" s="1"/>
      <c r="G89" s="1"/>
      <c r="H89" s="9"/>
      <c r="I89" s="6"/>
      <c r="J89" s="1"/>
      <c r="K89" s="1"/>
      <c r="L89" s="1"/>
      <c r="M89" s="1"/>
      <c r="O89" s="1"/>
      <c r="P89" s="1"/>
      <c r="Q89" s="1"/>
      <c r="R89" s="1"/>
      <c r="S89" s="1"/>
      <c r="W89" s="13"/>
      <c r="X89" s="12"/>
    </row>
    <row r="90" spans="1:24">
      <c r="A90" s="13"/>
      <c r="B90" s="1"/>
      <c r="E90" s="1"/>
      <c r="F90" s="1"/>
      <c r="H90" s="9"/>
      <c r="I90" s="6"/>
      <c r="M90" s="1"/>
      <c r="O90" s="1"/>
      <c r="P90" s="1"/>
      <c r="Q90" s="1"/>
      <c r="R90" s="1"/>
      <c r="S90" s="1"/>
      <c r="W90" s="13"/>
      <c r="X90" s="12"/>
    </row>
    <row r="91" spans="1:24">
      <c r="A91" s="13"/>
      <c r="B91" s="1"/>
      <c r="E91" s="1"/>
      <c r="F91" s="1"/>
      <c r="H91" s="9"/>
      <c r="I91" s="6"/>
      <c r="M91" s="1"/>
      <c r="O91" s="1"/>
      <c r="P91" s="1"/>
      <c r="Q91" s="1"/>
      <c r="R91" s="1"/>
      <c r="S91" s="1"/>
      <c r="W91" s="13"/>
      <c r="X91" s="12"/>
    </row>
    <row r="92" spans="1:24">
      <c r="A92" s="13"/>
      <c r="B92" s="1"/>
      <c r="E92" s="1"/>
      <c r="F92" s="1"/>
      <c r="H92" s="9"/>
      <c r="I92" s="6"/>
      <c r="M92" s="1"/>
      <c r="O92" s="1"/>
      <c r="P92" s="1"/>
      <c r="Q92" s="1"/>
      <c r="R92" s="1"/>
      <c r="S92" s="1"/>
      <c r="W92" s="13"/>
      <c r="X92" s="12"/>
    </row>
    <row r="93" spans="1:24">
      <c r="A93" s="13"/>
      <c r="B93" s="1"/>
      <c r="E93" s="1"/>
      <c r="F93" s="1"/>
      <c r="H93" s="9"/>
      <c r="I93" s="6"/>
      <c r="L93" s="1"/>
      <c r="M93" s="1"/>
      <c r="S93" s="1"/>
      <c r="W93" s="13"/>
      <c r="X93" s="12"/>
    </row>
    <row r="94" spans="1:24">
      <c r="A94" s="13"/>
      <c r="B94" s="1"/>
      <c r="E94" s="1"/>
      <c r="H94" s="9"/>
      <c r="I94" s="6"/>
      <c r="J94" s="1"/>
      <c r="M94" s="1"/>
      <c r="W94" s="13"/>
      <c r="X94" s="12"/>
    </row>
    <row r="95" spans="1:24">
      <c r="A95" s="13"/>
      <c r="B95" s="1"/>
      <c r="E95" s="1"/>
      <c r="F95" s="1"/>
      <c r="G95" s="1"/>
      <c r="H95" s="9"/>
      <c r="I95" s="6"/>
      <c r="J95" s="1"/>
      <c r="L95" s="1"/>
      <c r="M95" s="57"/>
      <c r="N95" s="4"/>
      <c r="O95" s="1"/>
      <c r="P95" s="1"/>
      <c r="Q95" s="1"/>
      <c r="R95" s="1"/>
      <c r="S95" s="1"/>
      <c r="W95" s="13"/>
      <c r="X95" s="12"/>
    </row>
    <row r="96" spans="1:24">
      <c r="A96" s="13"/>
      <c r="B96" s="1"/>
      <c r="E96" s="1"/>
      <c r="F96" s="1"/>
      <c r="G96" s="1"/>
      <c r="H96" s="9"/>
      <c r="I96" s="6"/>
      <c r="J96" s="1"/>
      <c r="M96" s="57"/>
      <c r="N96" s="4"/>
      <c r="O96" s="1"/>
      <c r="P96" s="1"/>
      <c r="S96" s="1"/>
      <c r="W96" s="13"/>
      <c r="X96" s="12"/>
    </row>
    <row r="97" spans="1:24">
      <c r="A97" s="13"/>
      <c r="B97" s="1"/>
      <c r="E97" s="1"/>
      <c r="F97" s="1"/>
      <c r="G97" s="1"/>
      <c r="H97" s="9"/>
      <c r="I97" s="6"/>
      <c r="J97" s="1"/>
      <c r="M97" s="57"/>
      <c r="N97" s="4"/>
      <c r="O97" s="1"/>
      <c r="P97" s="1"/>
      <c r="S97" s="1"/>
      <c r="W97" s="13"/>
      <c r="X97" s="12"/>
    </row>
    <row r="98" spans="1:24">
      <c r="A98" s="13"/>
      <c r="B98" s="1"/>
      <c r="E98" s="1"/>
      <c r="F98" s="1"/>
      <c r="G98" s="1"/>
      <c r="H98" s="9"/>
      <c r="I98" s="6"/>
      <c r="J98" s="1"/>
      <c r="K98" s="1"/>
      <c r="L98" s="1"/>
      <c r="M98" s="57"/>
      <c r="N98" s="4"/>
      <c r="O98" s="1"/>
      <c r="P98" s="1"/>
      <c r="S98" s="1"/>
      <c r="W98" s="13"/>
      <c r="X98" s="12"/>
    </row>
    <row r="99" spans="1:24">
      <c r="A99" s="13"/>
      <c r="B99" s="1"/>
      <c r="E99" s="1"/>
      <c r="F99" s="1"/>
      <c r="G99" s="1"/>
      <c r="H99" s="9"/>
      <c r="I99" s="6"/>
      <c r="J99" s="1"/>
      <c r="K99" s="1"/>
      <c r="L99" s="1"/>
      <c r="M99" s="57"/>
      <c r="N99" s="4"/>
      <c r="O99" s="1"/>
      <c r="P99" s="1"/>
      <c r="S99" s="1"/>
      <c r="W99" s="13"/>
      <c r="X99" s="12"/>
    </row>
    <row r="100" spans="1:24">
      <c r="A100" s="13"/>
      <c r="B100" s="1"/>
      <c r="E100" s="1"/>
      <c r="F100" s="1"/>
      <c r="G100" s="1"/>
      <c r="H100" s="9"/>
      <c r="I100" s="6"/>
      <c r="J100" s="1"/>
      <c r="K100" s="1"/>
      <c r="L100" s="1"/>
      <c r="M100" s="57"/>
      <c r="N100" s="4"/>
      <c r="O100" s="1"/>
      <c r="P100" s="1"/>
      <c r="Q100" s="1"/>
      <c r="R100" s="1"/>
      <c r="S100" s="1"/>
      <c r="W100" s="13"/>
      <c r="X100" s="12"/>
    </row>
    <row r="101" spans="1:24">
      <c r="A101" s="13"/>
      <c r="B101" s="1"/>
      <c r="F101" s="1"/>
      <c r="G101" s="1"/>
      <c r="H101" s="9"/>
      <c r="I101" s="6"/>
      <c r="J101" s="1"/>
      <c r="K101" s="1"/>
      <c r="L101" s="1"/>
      <c r="M101" s="57"/>
      <c r="N101" s="4"/>
      <c r="O101" s="1"/>
      <c r="P101" s="1"/>
      <c r="S101" s="1"/>
      <c r="W101" s="13"/>
      <c r="X101" s="12"/>
    </row>
    <row r="102" spans="1:24">
      <c r="A102" s="13"/>
      <c r="B102" s="1"/>
      <c r="E102" s="1"/>
      <c r="F102" s="1"/>
      <c r="G102" s="1"/>
      <c r="H102" s="9"/>
      <c r="I102" s="6"/>
      <c r="K102" s="1"/>
      <c r="L102" s="1"/>
      <c r="M102" s="1"/>
      <c r="O102" s="1"/>
      <c r="P102" s="1"/>
      <c r="Q102" s="1"/>
      <c r="R102" s="1"/>
      <c r="S102" s="1"/>
      <c r="W102" s="13"/>
      <c r="X102" s="12"/>
    </row>
    <row r="103" spans="1:24">
      <c r="A103" s="13"/>
      <c r="B103" s="1"/>
      <c r="F103" s="1"/>
      <c r="G103" s="1"/>
      <c r="H103" s="9"/>
      <c r="I103" s="6"/>
      <c r="K103" s="1"/>
      <c r="L103" s="1"/>
      <c r="M103" s="1"/>
      <c r="O103" s="1"/>
      <c r="P103" s="1"/>
      <c r="Q103" s="1"/>
      <c r="R103" s="1"/>
      <c r="S103" s="1"/>
      <c r="W103" s="13"/>
      <c r="X103" s="12"/>
    </row>
    <row r="104" spans="1:24">
      <c r="A104" s="13"/>
      <c r="B104" s="1"/>
      <c r="E104" s="1"/>
      <c r="F104" s="1"/>
      <c r="G104" s="1"/>
      <c r="H104" s="9"/>
      <c r="I104" s="6"/>
      <c r="M104" s="1"/>
      <c r="O104" s="1"/>
      <c r="W104" s="13"/>
      <c r="X104" s="12"/>
    </row>
    <row r="105" spans="1:24">
      <c r="A105" s="13"/>
      <c r="B105" s="1"/>
      <c r="E105" s="1"/>
      <c r="F105" s="1"/>
      <c r="G105" s="1"/>
      <c r="H105" s="9"/>
      <c r="I105" s="6"/>
      <c r="J105" s="1"/>
      <c r="K105" s="1"/>
      <c r="L105" s="1"/>
      <c r="M105" s="1"/>
      <c r="O105" s="1"/>
      <c r="P105" s="1"/>
      <c r="Q105" s="1"/>
      <c r="R105" s="1"/>
      <c r="S105" s="1"/>
      <c r="W105" s="13"/>
      <c r="X105" s="12"/>
    </row>
    <row r="106" spans="1:24">
      <c r="A106" s="13"/>
      <c r="B106" s="1"/>
      <c r="E106" s="1"/>
      <c r="F106" s="1"/>
      <c r="G106" s="1"/>
      <c r="H106" s="9"/>
      <c r="I106" s="6"/>
      <c r="K106" s="1"/>
      <c r="L106" s="1"/>
      <c r="M106" s="1"/>
      <c r="O106" s="1"/>
      <c r="W106" s="13"/>
      <c r="X106" s="12"/>
    </row>
    <row r="107" spans="1:24">
      <c r="A107" s="13"/>
      <c r="B107" s="1"/>
      <c r="E107" s="1"/>
      <c r="F107" s="1"/>
      <c r="G107" s="1"/>
      <c r="H107" s="9"/>
      <c r="I107" s="6"/>
      <c r="J107" s="1"/>
      <c r="K107" s="1"/>
      <c r="L107" s="1"/>
      <c r="M107" s="1"/>
      <c r="O107" s="1"/>
      <c r="P107" s="1"/>
      <c r="W107" s="13"/>
      <c r="X107" s="12"/>
    </row>
    <row r="108" spans="1:24">
      <c r="A108" s="13"/>
      <c r="B108" s="1"/>
      <c r="E108" s="1"/>
      <c r="F108" s="1"/>
      <c r="G108" s="1"/>
      <c r="H108" s="9"/>
      <c r="I108" s="6"/>
      <c r="K108" s="1"/>
      <c r="L108" s="1"/>
      <c r="M108" s="57"/>
      <c r="N108" s="4"/>
      <c r="O108" s="1"/>
      <c r="W108" s="13"/>
      <c r="X108" s="12"/>
    </row>
    <row r="109" spans="1:24">
      <c r="A109" s="13"/>
      <c r="B109" s="1"/>
      <c r="E109" s="1"/>
      <c r="F109" s="1"/>
      <c r="G109" s="1"/>
      <c r="H109" s="9"/>
      <c r="I109" s="6"/>
      <c r="K109" s="1"/>
      <c r="L109" s="1"/>
      <c r="M109" s="57"/>
      <c r="N109" s="4"/>
      <c r="O109" s="1"/>
      <c r="W109" s="13"/>
      <c r="X109" s="12"/>
    </row>
    <row r="110" spans="1:24" ht="14.4">
      <c r="A110" s="13"/>
      <c r="B110" s="1"/>
      <c r="E110" s="1"/>
      <c r="F110" s="1"/>
      <c r="G110" s="1"/>
      <c r="H110" s="9"/>
      <c r="I110" s="6"/>
      <c r="J110" s="58"/>
      <c r="K110" s="58"/>
      <c r="L110" s="59"/>
      <c r="M110" s="57"/>
      <c r="N110" s="4"/>
      <c r="O110" s="58"/>
      <c r="P110" s="58"/>
      <c r="Q110" s="58"/>
      <c r="R110" s="58"/>
      <c r="S110" s="58"/>
      <c r="W110" s="13"/>
      <c r="X110" s="12"/>
    </row>
    <row r="111" spans="1:24">
      <c r="A111" s="13"/>
      <c r="B111" s="1"/>
      <c r="E111" s="1"/>
      <c r="F111" s="1"/>
      <c r="G111" s="1"/>
      <c r="H111" s="9"/>
      <c r="I111" s="6"/>
      <c r="J111" s="1"/>
      <c r="K111" s="1"/>
      <c r="L111" s="1"/>
      <c r="M111" s="57"/>
      <c r="N111" s="4"/>
      <c r="O111" s="1"/>
      <c r="P111" s="1"/>
      <c r="W111" s="13"/>
      <c r="X111" s="12"/>
    </row>
    <row r="112" spans="1:24">
      <c r="A112" s="13"/>
      <c r="B112" s="1"/>
      <c r="E112" s="1"/>
      <c r="F112" s="1"/>
      <c r="G112" s="1"/>
      <c r="H112" s="9"/>
      <c r="I112" s="6"/>
      <c r="J112" s="1"/>
      <c r="K112" s="1"/>
      <c r="L112" s="1"/>
      <c r="M112" s="57"/>
      <c r="N112" s="4"/>
      <c r="O112" s="1"/>
      <c r="P112" s="1"/>
      <c r="W112" s="13"/>
      <c r="X112" s="12"/>
    </row>
    <row r="113" spans="1:24">
      <c r="A113" s="13"/>
      <c r="B113" s="1"/>
      <c r="E113" s="1"/>
      <c r="F113" s="1"/>
      <c r="G113" s="1"/>
      <c r="H113" s="9"/>
      <c r="I113" s="6"/>
      <c r="J113" s="1"/>
      <c r="M113" s="57"/>
      <c r="N113" s="4"/>
      <c r="O113" s="1"/>
      <c r="P113" s="1"/>
      <c r="S113" s="1"/>
      <c r="W113" s="13"/>
      <c r="X113" s="12"/>
    </row>
    <row r="114" spans="1:24">
      <c r="A114" s="13"/>
      <c r="B114" s="1"/>
      <c r="E114" s="1"/>
      <c r="F114" s="1"/>
      <c r="G114" s="1"/>
      <c r="H114" s="9"/>
      <c r="I114" s="6"/>
      <c r="J114" s="1"/>
      <c r="M114" s="57"/>
      <c r="N114" s="4"/>
      <c r="O114" s="1"/>
      <c r="P114" s="1"/>
      <c r="S114" s="1"/>
      <c r="W114" s="13"/>
      <c r="X114" s="12"/>
    </row>
    <row r="115" spans="1:24">
      <c r="A115" s="13"/>
      <c r="B115" s="1"/>
      <c r="E115" s="1"/>
      <c r="F115" s="1"/>
      <c r="H115" s="9"/>
      <c r="I115" s="6"/>
      <c r="M115" s="57"/>
      <c r="N115" s="4"/>
      <c r="O115" s="1"/>
      <c r="W115" s="13"/>
      <c r="X115" s="12"/>
    </row>
    <row r="116" spans="1:24">
      <c r="A116" s="13"/>
      <c r="B116" s="1"/>
      <c r="E116" s="1"/>
      <c r="F116" s="1"/>
      <c r="H116" s="9"/>
      <c r="I116" s="6"/>
      <c r="M116" s="57"/>
      <c r="N116" s="4"/>
      <c r="O116" s="1"/>
      <c r="W116" s="13"/>
      <c r="X116" s="12"/>
    </row>
    <row r="117" spans="1:24">
      <c r="A117" s="13"/>
      <c r="B117" s="1"/>
      <c r="E117" s="1"/>
      <c r="F117" s="1"/>
      <c r="H117" s="9"/>
      <c r="I117" s="6"/>
      <c r="M117" s="57"/>
      <c r="N117" s="4"/>
      <c r="O117" s="1"/>
      <c r="R117" s="1"/>
      <c r="W117" s="13"/>
      <c r="X117" s="12"/>
    </row>
    <row r="118" spans="1:24">
      <c r="A118" s="62"/>
      <c r="B118" s="1"/>
      <c r="E118" s="1"/>
      <c r="F118" s="1"/>
      <c r="G118" s="1"/>
      <c r="H118" s="9"/>
      <c r="I118" s="6"/>
      <c r="J118" s="1"/>
      <c r="M118" s="57"/>
      <c r="N118" s="4"/>
      <c r="O118" s="1"/>
      <c r="P118" s="1"/>
      <c r="Q118" s="1"/>
      <c r="R118" s="1"/>
      <c r="W118" s="13"/>
      <c r="X118" s="12"/>
    </row>
    <row r="119" spans="1:24">
      <c r="A119" s="13"/>
      <c r="B119" s="1"/>
      <c r="E119" s="1"/>
      <c r="H119" s="8"/>
      <c r="I119" s="6"/>
      <c r="J119" s="1"/>
      <c r="M119" s="57"/>
      <c r="N119" s="4"/>
      <c r="O119" s="1"/>
      <c r="S119" s="1"/>
      <c r="W119" s="13"/>
      <c r="X119" s="12"/>
    </row>
    <row r="120" spans="1:24">
      <c r="A120" s="13"/>
      <c r="B120" s="1"/>
      <c r="E120" s="1"/>
      <c r="H120" s="8"/>
      <c r="I120" s="6"/>
      <c r="J120" s="1"/>
      <c r="M120" s="57"/>
      <c r="N120" s="4"/>
      <c r="O120" s="1"/>
      <c r="P120" s="1"/>
      <c r="Q120" s="1"/>
      <c r="R120" s="1"/>
      <c r="S120" s="1"/>
      <c r="W120" s="13"/>
      <c r="X120" s="12"/>
    </row>
    <row r="121" spans="1:24">
      <c r="A121" s="13"/>
      <c r="B121" s="1"/>
      <c r="E121" s="1"/>
      <c r="H121" s="8"/>
      <c r="I121" s="6"/>
      <c r="J121" s="1"/>
      <c r="K121" s="1"/>
      <c r="M121" s="57"/>
      <c r="N121" s="4"/>
      <c r="O121" s="1"/>
      <c r="P121" s="1"/>
      <c r="R121" s="1"/>
      <c r="S121" s="1"/>
      <c r="W121" s="13"/>
      <c r="X121" s="12"/>
    </row>
    <row r="122" spans="1:24">
      <c r="A122" s="13"/>
      <c r="B122" s="1"/>
      <c r="E122" s="1"/>
      <c r="H122" s="8"/>
      <c r="I122" s="6"/>
      <c r="J122" s="1"/>
      <c r="M122" s="57"/>
      <c r="N122" s="4"/>
      <c r="O122" s="1"/>
      <c r="P122" s="1"/>
      <c r="Q122" s="1"/>
      <c r="R122" s="1"/>
      <c r="S122" s="40"/>
      <c r="W122" s="13"/>
      <c r="X122" s="12"/>
    </row>
    <row r="123" spans="1:24">
      <c r="A123" s="13"/>
      <c r="B123" s="1"/>
      <c r="E123" s="1"/>
      <c r="H123" s="8"/>
      <c r="I123" s="6"/>
      <c r="J123" s="1"/>
      <c r="M123" s="57"/>
      <c r="N123" s="4"/>
      <c r="R123" s="1"/>
      <c r="S123" s="1"/>
      <c r="W123" s="13"/>
      <c r="X123" s="12"/>
    </row>
    <row r="124" spans="1:24">
      <c r="A124" s="13"/>
      <c r="B124" s="1"/>
      <c r="E124" s="1"/>
      <c r="H124" s="8"/>
      <c r="I124" s="6"/>
      <c r="J124" s="1"/>
      <c r="K124" s="1"/>
      <c r="L124" s="1"/>
      <c r="M124" s="57"/>
      <c r="N124" s="4"/>
      <c r="O124" s="1"/>
      <c r="S124" s="1"/>
      <c r="W124" s="13"/>
      <c r="X124" s="12"/>
    </row>
    <row r="125" spans="1:24">
      <c r="A125" s="13"/>
      <c r="B125" s="1"/>
      <c r="E125" s="1"/>
      <c r="H125" s="9"/>
      <c r="I125" s="6"/>
      <c r="J125" s="1"/>
      <c r="M125" s="57"/>
      <c r="N125" s="4"/>
      <c r="O125" s="1"/>
      <c r="S125" s="1"/>
      <c r="W125" s="13"/>
      <c r="X125" s="12"/>
    </row>
    <row r="126" spans="1:24">
      <c r="A126" s="13"/>
      <c r="B126" s="1"/>
      <c r="E126" s="1"/>
      <c r="H126" s="8"/>
      <c r="I126" s="6"/>
      <c r="J126" s="1"/>
      <c r="M126" s="57"/>
      <c r="N126" s="4"/>
      <c r="O126" s="1"/>
      <c r="S126" s="1"/>
      <c r="W126" s="13"/>
      <c r="X126" s="12"/>
    </row>
    <row r="127" spans="1:24">
      <c r="A127" s="13"/>
      <c r="B127" s="1"/>
      <c r="E127" s="1"/>
      <c r="H127" s="9"/>
      <c r="I127" s="6"/>
      <c r="J127" s="1"/>
      <c r="M127" s="57"/>
      <c r="N127" s="4"/>
      <c r="O127" s="1"/>
      <c r="P127" s="1"/>
      <c r="Q127" s="1"/>
      <c r="R127" s="1"/>
      <c r="S127" s="1"/>
      <c r="W127" s="13"/>
      <c r="X127" s="12"/>
    </row>
    <row r="128" spans="1:24">
      <c r="A128" s="13"/>
      <c r="B128" s="1"/>
      <c r="H128" s="9"/>
      <c r="I128" s="6"/>
      <c r="J128" s="1"/>
      <c r="K128" s="1"/>
      <c r="L128" s="1"/>
      <c r="M128" s="57"/>
      <c r="N128" s="4"/>
      <c r="W128" s="13"/>
      <c r="X128" s="12"/>
    </row>
    <row r="129" spans="1:24">
      <c r="A129" s="13"/>
      <c r="B129" s="1"/>
      <c r="E129" s="1"/>
      <c r="H129" s="8"/>
      <c r="I129" s="6"/>
      <c r="J129" s="1"/>
      <c r="M129" s="57"/>
      <c r="N129" s="4"/>
      <c r="W129" s="13"/>
      <c r="X129" s="12"/>
    </row>
    <row r="130" spans="1:24">
      <c r="W130"/>
    </row>
  </sheetData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cultures</vt:lpstr>
      <vt:lpstr>Jan2023_seqs_QIIME</vt:lpstr>
      <vt:lpstr>Jan2023_additional-seqs</vt:lpstr>
      <vt:lpstr>changes to UNITE</vt:lpstr>
      <vt:lpstr>Anguillospora</vt:lpstr>
      <vt:lpstr>Dec2018_seqs_QIIME</vt:lpstr>
      <vt:lpstr>Dec2018-additional-seqs</vt:lpstr>
    </vt:vector>
  </TitlesOfParts>
  <Company>University of Alabama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Vladislav Gulis</dc:creator>
  <cp:lastModifiedBy>Vladislav Gulis</cp:lastModifiedBy>
  <cp:lastPrinted>2009-07-14T14:31:18Z</cp:lastPrinted>
  <dcterms:created xsi:type="dcterms:W3CDTF">2004-10-19T20:34:41Z</dcterms:created>
  <dcterms:modified xsi:type="dcterms:W3CDTF">2023-11-16T16:25:07Z</dcterms:modified>
</cp:coreProperties>
</file>